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aisei\財政比較分析表（財政状況資料集）\H27\提出\"/>
    </mc:Choice>
  </mc:AlternateContent>
  <bookViews>
    <workbookView xWindow="0" yWindow="0" windowWidth="28800" windowHeight="12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CO34" i="9"/>
  <c r="CO35" i="9" s="1"/>
  <c r="CO36" i="9" s="1"/>
  <c r="BW34" i="9"/>
  <c r="BW35" i="9" s="1"/>
  <c r="BW36" i="9" s="1"/>
  <c r="BW37"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<sst xmlns="http://schemas.openxmlformats.org/spreadsheetml/2006/main" count="1004" uniqueCount="553">
  <si>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</si>
  <si>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</si>
  <si>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</si>
  <si>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</si>
  <si>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</si>
  <si>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</si>
  <si>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</si>
  <si>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</si>
  <si>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</si>
  <si>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</si>
  <si>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</si>
  <si>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</si>
  <si>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</si>
  <si>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</si>
  <si>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</si>
  <si>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</si>
  <si>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</si>
  <si>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</si>
  <si>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</si>
  <si>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</si>
  <si>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</si>
  <si>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</si>
  <si>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</si>
  <si>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</si>
  <si>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</si>
  <si>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</si>
  <si>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</si>
  <si>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</si>
  <si>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</si>
  <si>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</si>
  <si>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</si>
  <si>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</si>
  <si>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</si>
  <si>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</si>
  <si>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</si>
  <si>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</si>
  <si>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</si>
  <si>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</si>
  <si>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</si>
  <si>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</si>
  <si>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</si>
  <si>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</si>
  <si>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</si>
  <si>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</si>
  <si>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</si>
  <si>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</si>
  <si>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</si>
  <si>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</si>
  <si>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</si>
  <si>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</si>
  <si>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</si>
  <si>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</si>
  <si>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</si>
  <si>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</si>
  <si>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</si>
  <si>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</si>
  <si>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</si>
  <si>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</si>
  <si>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</si>
  <si>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</si>
  <si>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</si>
  <si>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</si>
  <si>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</si>
  <si>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</si>
  <si>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</si>
  <si>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</si>
  <si>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</si>
  <si>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</si>
  <si>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</si>
  <si>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</si>
  <si>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</si>
  <si>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</si>
  <si>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</si>
  <si>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</si>
  <si>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</si>
  <si>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</si>
  <si>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</si>
  <si>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</si>
  <si>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</si>
  <si>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</si>
  <si>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</si>
  <si>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</si>
  <si>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</si>
  <si>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</si>
  <si>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</si>
  <si>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</si>
  <si>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</si>
  <si>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</si>
  <si>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</si>
  <si>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</si>
  <si>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</si>
  <si>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</si>
  <si>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</si>
  <si>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</si>
  <si>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</si>
  <si>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</si>
  <si>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</si>
  <si>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</si>
  <si>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</si>
  <si>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</si>
  <si>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</si>
  <si>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</si>
  <si>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</si>
  <si>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</si>
  <si>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</si>
  <si>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</si>
  <si>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</si>
  <si>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</si>
  <si>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</si>
  <si>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</si>
  <si>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</si>
  <si>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</si>
  <si>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</si>
  <si>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</si>
  <si>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</si>
  <si>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</si>
  <si>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</si>
  <si>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</si>
  <si>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</si>
  <si>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</si>
  <si>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</si>
  <si>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</si>
  <si>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</si>
  <si>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</si>
  <si>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</si>
  <si>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</si>
  <si>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</si>
  <si>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</si>
  <si>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</si>
  <si>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</si>
  <si>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</si>
  <si>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</si>
  <si>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</si>
  <si>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</si>
  <si>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</si>
  <si>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</si>
  <si>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</si>
  <si>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</si>
  <si>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</si>
  <si>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</si>
  <si>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</si>
  <si>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</si>
  <si>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</si>
  <si>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</si>
  <si>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</si>
  <si>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</si>
  <si>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</si>
  <si>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</si>
  <si>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</si>
  <si>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</si>
  <si>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</si>
  <si>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</si>
  <si>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</si>
  <si>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</si>
  <si>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</si>
  <si>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</si>
  <si>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</si>
  <si>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</si>
  <si>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</si>
  <si>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</si>
  <si>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</si>
  <si>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</si>
  <si>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</si>
  <si>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</si>
  <si>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</si>
  <si>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</si>
  <si>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</si>
  <si>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</si>
  <si>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</si>
  <si>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</si>
  <si>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</si>
  <si>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</si>
  <si>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</si>
  <si>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</si>
  <si>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</si>
  <si>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</si>
  <si>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</si>
  <si>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</si>
  <si>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</si>
  <si>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</si>
  <si>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</si>
  <si>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</si>
  <si>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</si>
  <si>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</si>
  <si>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</si>
  <si>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</si>
  <si>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</si>
  <si>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</si>
  <si>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</si>
  <si>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</si>
  <si>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</si>
  <si>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</si>
  <si>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</si>
  <si>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北海道余市町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</si>
  <si>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</si>
  <si>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</si>
  <si>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</si>
  <si>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</si>
  <si>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</si>
  <si>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</si>
  <si>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</si>
  <si>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</si>
  <si>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</si>
  <si>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</si>
  <si>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</si>
  <si>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</si>
  <si>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</si>
  <si>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</si>
  <si>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</si>
  <si>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</si>
  <si>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</si>
  <si>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</si>
  <si>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</si>
  <si>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</si>
  <si>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</si>
  <si>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</si>
  <si>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</si>
  <si>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</si>
  <si>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</si>
  <si>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</si>
  <si>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</si>
  <si>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</si>
  <si>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</si>
  <si>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</si>
  <si>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</si>
  <si>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</si>
  <si>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</si>
  <si>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</si>
  <si>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</si>
  <si>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</si>
  <si>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</si>
  <si>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</si>
  <si>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</si>
  <si>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</si>
  <si>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</si>
  <si>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</si>
  <si>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</si>
  <si>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</si>
  <si>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</si>
  <si>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</si>
  <si>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</si>
  <si>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</si>
  <si>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</si>
  <si>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</si>
  <si>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</si>
  <si>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</si>
  <si>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</si>
  <si>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</si>
  <si>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</si>
  <si>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</si>
  <si>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</si>
  <si>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</si>
  <si>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</si>
  <si>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</si>
  <si>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</si>
  <si>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</si>
  <si>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</si>
  <si>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</si>
  <si>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</si>
  <si>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</si>
  <si>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</si>
  <si>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</si>
  <si>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</si>
  <si>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</si>
  <si>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</si>
  <si>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</si>
  <si>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</si>
  <si>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</si>
  <si>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</si>
  <si>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</si>
  <si>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</si>
  <si>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</si>
  <si>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</si>
  <si>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</si>
  <si>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</si>
  <si>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</si>
  <si>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</si>
  <si>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</si>
  <si>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</si>
  <si>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</si>
  <si>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</si>
  <si>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</si>
  <si>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</si>
  <si>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</si>
  <si>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</si>
  <si>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</si>
  <si>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</si>
  <si>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</si>
  <si>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</si>
  <si>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</si>
  <si>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</si>
  <si>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</si>
  <si>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</si>
  <si>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</si>
  <si>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</si>
  <si>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</si>
  <si>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</si>
  <si>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</si>
  <si>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</si>
  <si>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</si>
  <si>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</si>
  <si>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</si>
  <si>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</si>
  <si>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</si>
  <si>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</si>
  <si>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</si>
  <si>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</si>
  <si>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</si>
  <si>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</si>
  <si>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</si>
  <si>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</si>
  <si>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</si>
  <si>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</si>
  <si>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</si>
  <si>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</si>
  <si>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</si>
  <si>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</si>
  <si>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</si>
  <si>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</si>
  <si>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</si>
  <si>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</si>
  <si>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</si>
  <si>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</si>
  <si>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</si>
  <si>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</si>
  <si>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</si>
  <si>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</si>
  <si>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</si>
  <si>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</si>
  <si>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</si>
  <si>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</si>
  <si>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</si>
  <si>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</si>
  <si>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</si>
  <si>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</si>
  <si>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</si>
  <si>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</si>
  <si>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</si>
  <si>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</si>
  <si>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</si>
  <si>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</si>
  <si>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北海道余市町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</si>
  <si>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</si>
  <si>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</si>
  <si>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</si>
  <si>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</si>
  <si>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</si>
  <si>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</si>
  <si>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</si>
  <si>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</si>
  <si>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</si>
  <si>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</si>
  <si>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</si>
  <si>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</si>
  <si>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</si>
  <si>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</si>
  <si>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</si>
  <si>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</si>
  <si>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</si>
  <si>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</si>
  <si>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</si>
  <si>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</si>
  <si>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</si>
  <si>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</si>
  <si>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</si>
  <si>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</si>
  <si>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</si>
  <si>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</si>
  <si>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</si>
  <si>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</si>
  <si>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</si>
  <si>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</si>
  <si>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</si>
  <si>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</si>
  <si>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</si>
  <si>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</si>
  <si>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</si>
  <si>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</si>
  <si>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</si>
  <si>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余市町公共下水道特別会計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</si>
  <si>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</si>
  <si>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</si>
  <si>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</si>
  <si>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</si>
  <si>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</si>
  <si>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</si>
  <si>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</si>
  <si>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</si>
  <si>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</si>
  <si>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</si>
  <si>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</si>
  <si>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</si>
  <si>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</si>
  <si>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</si>
  <si>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</si>
  <si>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</si>
  <si>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</si>
  <si>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</si>
  <si>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</si>
  <si>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</si>
  <si>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</si>
  <si>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</si>
  <si>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</si>
  <si>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</si>
  <si>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</si>
  <si>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</si>
  <si>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</si>
  <si>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</si>
  <si>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</si>
  <si>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</si>
  <si>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</si>
  <si>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</si>
  <si>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</si>
  <si>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</si>
  <si>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</si>
  <si>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</si>
  <si>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</si>
  <si>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</si>
  <si>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</si>
  <si>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</si>
  <si>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</si>
  <si>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</si>
  <si>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</si>
  <si>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</si>
  <si>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</si>
  <si>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</si>
  <si>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</si>
  <si>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</si>
  <si>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</si>
  <si>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</si>
  <si>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</si>
  <si>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</si>
  <si>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</si>
  <si>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</si>
  <si>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</si>
  <si>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余市町介護保険特別会計</t>
    <phoneticPr fontId="5"/>
  </si>
  <si>
    <t>-</t>
    <phoneticPr fontId="5"/>
  </si>
  <si>
    <t>将来負担比率（(Ｅ)－(Ｆ)）／（(Ｃ)－(Ｄ)）×１００</t>
    <rPh sb="0" eb="2">
      <t>ショウライ</t>
    </rPh>
    <rPh sb="2" eb="4">
      <t>フタン</t>
    </rPh>
    <rPh sb="4" eb="6">
      <t>ヒリツ</t>
    </rPh>
    <phoneticPr fontId="5"/>
  </si>
  <si>
    <t>余市町後期高齢者医療特別会計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</si>
  <si>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</si>
  <si>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</si>
  <si>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</si>
  <si>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</si>
  <si>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</si>
  <si>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</si>
  <si>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</si>
  <si>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</si>
  <si>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</si>
  <si>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</si>
  <si>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</si>
  <si>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</si>
  <si>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</si>
  <si>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</si>
  <si>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</si>
  <si>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</si>
  <si>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</si>
  <si>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</si>
  <si>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</si>
  <si>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</si>
  <si>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</si>
  <si>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</si>
  <si>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</si>
  <si>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</si>
  <si>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</si>
  <si>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</si>
  <si>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</si>
  <si>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</si>
  <si>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</si>
  <si>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</si>
  <si>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</si>
  <si>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</si>
  <si>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</si>
  <si>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</si>
  <si>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</si>
  <si>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</si>
  <si>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</si>
  <si>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</si>
  <si>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</si>
  <si>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</si>
  <si>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</si>
  <si>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</si>
  <si>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</si>
  <si>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</si>
  <si>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</si>
  <si>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</si>
  <si>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</si>
  <si>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</si>
  <si>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</si>
  <si>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</si>
  <si>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</si>
  <si>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</si>
  <si>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</si>
  <si>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</si>
  <si>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</si>
  <si>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</si>
  <si>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</si>
  <si>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</si>
  <si>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</si>
  <si>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</si>
  <si>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</si>
  <si>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</si>
  <si>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</si>
  <si>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</si>
  <si>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</si>
  <si>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</si>
  <si>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</si>
  <si>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</si>
  <si>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</si>
  <si>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</si>
  <si>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</si>
  <si>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</si>
  <si>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</si>
  <si>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</si>
  <si>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</si>
  <si>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</si>
  <si>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</si>
  <si>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</si>
  <si>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</si>
  <si>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</si>
  <si>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0.57</t>
  </si>
  <si>
    <t>▲ 1.89</t>
  </si>
  <si>
    <t>余市町国民健康保険特別会計</t>
  </si>
  <si>
    <t>▲ 0.21</t>
  </si>
  <si>
    <t>▲ 2.29</t>
  </si>
  <si>
    <t>一般会計</t>
  </si>
  <si>
    <t>余市町水道事業会計</t>
  </si>
  <si>
    <t>余市町公共下水道特別会計</t>
  </si>
  <si>
    <t>余市町介護保険特別会計</t>
  </si>
  <si>
    <t>余市町後期高齢者医療特別会計</t>
  </si>
  <si>
    <t>その他会計（赤字）</t>
  </si>
  <si>
    <t>その他会計（黒字）</t>
  </si>
  <si>
    <t>法適用企業</t>
  </si>
  <si>
    <t>法非適用企業</t>
  </si>
  <si>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</si>
  <si>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</si>
  <si>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</si>
  <si>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</si>
  <si>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余市振興公社</t>
  </si>
  <si>
    <t>北後志第一清掃公社</t>
  </si>
  <si>
    <t>まほろば宅地管理公社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</si>
  <si>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</si>
  <si>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</si>
  <si>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</si>
  <si>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高水準にあるが新規発行地方債の抑制などの結果減少傾向にある。一方、有形固定資産減価償却率は類似団体に比べ高水準にあり今後も施設の老朽化により増加が見込まれるため、その対策として公共施設等総合管理計画に基づき現状に応じた公共施設の総量の適正化を図り、健全な財政と公共施設の運営を両立させる。
＊有形固定資産減価償却率は平成２６年度数値</t>
    <rPh sb="0" eb="2">
      <t>ショウライ</t>
    </rPh>
    <rPh sb="2" eb="4">
      <t>フタン</t>
    </rPh>
    <rPh sb="4" eb="6">
      <t>ヒリツ</t>
    </rPh>
    <rPh sb="7" eb="9">
      <t>ルイジ</t>
    </rPh>
    <rPh sb="9" eb="11">
      <t>ダンタイ</t>
    </rPh>
    <rPh sb="12" eb="13">
      <t>クラ</t>
    </rPh>
    <rPh sb="14" eb="17">
      <t>コウスイジュン</t>
    </rPh>
    <rPh sb="21" eb="23">
      <t>シンキ</t>
    </rPh>
    <rPh sb="23" eb="25">
      <t>ハッコウ</t>
    </rPh>
    <rPh sb="25" eb="28">
      <t>チホウサイ</t>
    </rPh>
    <rPh sb="29" eb="31">
      <t>ヨクセイ</t>
    </rPh>
    <rPh sb="34" eb="36">
      <t>ケッカ</t>
    </rPh>
    <rPh sb="36" eb="38">
      <t>ゲンショウ</t>
    </rPh>
    <rPh sb="38" eb="40">
      <t>ケイコウ</t>
    </rPh>
    <rPh sb="44" eb="46">
      <t>イッポウ</t>
    </rPh>
    <rPh sb="47" eb="49">
      <t>ユウケイ</t>
    </rPh>
    <rPh sb="49" eb="51">
      <t>コテイ</t>
    </rPh>
    <rPh sb="51" eb="53">
      <t>シサン</t>
    </rPh>
    <rPh sb="53" eb="55">
      <t>ゲンカ</t>
    </rPh>
    <rPh sb="55" eb="57">
      <t>ショウキャク</t>
    </rPh>
    <rPh sb="57" eb="58">
      <t>リツ</t>
    </rPh>
    <rPh sb="59" eb="61">
      <t>ルイジ</t>
    </rPh>
    <rPh sb="61" eb="63">
      <t>ダンタイ</t>
    </rPh>
    <rPh sb="64" eb="65">
      <t>クラ</t>
    </rPh>
    <rPh sb="66" eb="67">
      <t>タカ</t>
    </rPh>
    <rPh sb="67" eb="69">
      <t>スイジュン</t>
    </rPh>
    <rPh sb="72" eb="74">
      <t>コンゴ</t>
    </rPh>
    <rPh sb="75" eb="77">
      <t>シセツ</t>
    </rPh>
    <rPh sb="78" eb="81">
      <t>ロウキュウカ</t>
    </rPh>
    <rPh sb="84" eb="86">
      <t>ゾウカ</t>
    </rPh>
    <rPh sb="87" eb="89">
      <t>ミコ</t>
    </rPh>
    <rPh sb="97" eb="99">
      <t>タイサク</t>
    </rPh>
    <rPh sb="102" eb="104">
      <t>コウキョウ</t>
    </rPh>
    <rPh sb="104" eb="107">
      <t>シセツトウ</t>
    </rPh>
    <rPh sb="107" eb="109">
      <t>ソウゴウ</t>
    </rPh>
    <rPh sb="109" eb="111">
      <t>カンリ</t>
    </rPh>
    <rPh sb="111" eb="113">
      <t>ケイカク</t>
    </rPh>
    <rPh sb="114" eb="115">
      <t>モト</t>
    </rPh>
    <rPh sb="117" eb="119">
      <t>ゲンジョウ</t>
    </rPh>
    <rPh sb="120" eb="121">
      <t>オウ</t>
    </rPh>
    <rPh sb="123" eb="125">
      <t>コウキョウ</t>
    </rPh>
    <rPh sb="125" eb="127">
      <t>シセツ</t>
    </rPh>
    <rPh sb="128" eb="130">
      <t>ソウリョウ</t>
    </rPh>
    <rPh sb="131" eb="134">
      <t>テキセイカ</t>
    </rPh>
    <rPh sb="135" eb="136">
      <t>ハカ</t>
    </rPh>
    <rPh sb="138" eb="140">
      <t>ケンゼン</t>
    </rPh>
    <rPh sb="141" eb="143">
      <t>ザイセイ</t>
    </rPh>
    <rPh sb="144" eb="146">
      <t>コウキョウ</t>
    </rPh>
    <rPh sb="146" eb="148">
      <t>シセツ</t>
    </rPh>
    <rPh sb="149" eb="151">
      <t>ウンエイ</t>
    </rPh>
    <rPh sb="152" eb="154">
      <t>リョウリツ</t>
    </rPh>
    <rPh sb="160" eb="162">
      <t>ユウケイ</t>
    </rPh>
    <rPh sb="162" eb="164">
      <t>コテイ</t>
    </rPh>
    <rPh sb="164" eb="166">
      <t>シサン</t>
    </rPh>
    <rPh sb="166" eb="168">
      <t>ゲンカ</t>
    </rPh>
    <rPh sb="168" eb="170">
      <t>ショウキャク</t>
    </rPh>
    <rPh sb="170" eb="171">
      <t>リツ</t>
    </rPh>
    <rPh sb="172" eb="174">
      <t>ヘイセイ</t>
    </rPh>
    <rPh sb="176" eb="178">
      <t>ネンド</t>
    </rPh>
    <rPh sb="178" eb="180">
      <t>スウチ</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</si>
  <si>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</si>
  <si>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</si>
  <si>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</si>
  <si>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</si>
  <si>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</si>
  <si>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</si>
  <si>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高い水準にあるが、両指標とも改善傾向にある。これは平成19年度から平成25年度まで実施した財政再建推進プランや行財政改革推進計画などに基づく新規発行地方債の抑制や人員の削減などによる影響で、今後も適正な財政運営に取り組んでいく。</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3">
      <t>クラ</t>
    </rPh>
    <rPh sb="24" eb="25">
      <t>タカ</t>
    </rPh>
    <rPh sb="26" eb="28">
      <t>スイジュン</t>
    </rPh>
    <rPh sb="33" eb="34">
      <t>リョウ</t>
    </rPh>
    <rPh sb="34" eb="36">
      <t>シヒョウ</t>
    </rPh>
    <rPh sb="38" eb="40">
      <t>カイゼン</t>
    </rPh>
    <rPh sb="40" eb="42">
      <t>ケイコウ</t>
    </rPh>
    <rPh sb="49" eb="51">
      <t>ヘイセイ</t>
    </rPh>
    <rPh sb="53" eb="55">
      <t>ネンド</t>
    </rPh>
    <rPh sb="57" eb="59">
      <t>ヘイセイ</t>
    </rPh>
    <rPh sb="61" eb="63">
      <t>ネンド</t>
    </rPh>
    <rPh sb="65" eb="67">
      <t>ジッシ</t>
    </rPh>
    <rPh sb="69" eb="71">
      <t>ザイセイ</t>
    </rPh>
    <rPh sb="71" eb="73">
      <t>サイケン</t>
    </rPh>
    <rPh sb="73" eb="75">
      <t>スイシン</t>
    </rPh>
    <rPh sb="79" eb="82">
      <t>ギョウザイセイ</t>
    </rPh>
    <rPh sb="82" eb="84">
      <t>カイカク</t>
    </rPh>
    <rPh sb="84" eb="86">
      <t>スイシン</t>
    </rPh>
    <rPh sb="86" eb="88">
      <t>ケイカク</t>
    </rPh>
    <rPh sb="91" eb="92">
      <t>モト</t>
    </rPh>
    <rPh sb="94" eb="96">
      <t>シンキ</t>
    </rPh>
    <rPh sb="96" eb="98">
      <t>ハッコウ</t>
    </rPh>
    <rPh sb="98" eb="101">
      <t>チホウサイ</t>
    </rPh>
    <rPh sb="102" eb="104">
      <t>ヨクセイ</t>
    </rPh>
    <rPh sb="105" eb="107">
      <t>ジンイン</t>
    </rPh>
    <rPh sb="108" eb="110">
      <t>サクゲン</t>
    </rPh>
    <rPh sb="115" eb="117">
      <t>エイキョウ</t>
    </rPh>
    <rPh sb="119" eb="121">
      <t>コンゴ</t>
    </rPh>
    <rPh sb="122" eb="124">
      <t>テキセイ</t>
    </rPh>
    <rPh sb="125" eb="127">
      <t>ザイセイ</t>
    </rPh>
    <rPh sb="127" eb="129">
      <t>ウンエイ</t>
    </rPh>
    <rPh sb="130" eb="131">
      <t>ト</t>
    </rPh>
    <rPh sb="132" eb="133">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</si>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</sst>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23533</c:v>
                </c:pt>
                <c:pt idx="1">
                  <c:v>10818</c:v>
                </c:pt>
                <c:pt idx="2">
                  <c:v>16806</c:v>
                </c:pt>
                <c:pt idx="3">
                  <c:v>15696</c:v>
                </c:pt>
                <c:pt idx="4">
                  <c:v>30020</c:v>
                </c:pt>
              </c:numCache>
            </c:numRef>
          </c:val>
          <c:smooth val="0"/>
        </c:ser>
        <c:dLbls>
          <c:showLegendKey val="0"/>
          <c:showVal val="0"/>
          <c:showCatName val="0"/>
          <c:showSerName val="0"/>
          <c:showPercent val="0"/>
          <c:showBubbleSize val="0"/>
        </c:dLbls>
        <c:marker val="1"/>
        <c:smooth val="0"/>
        <c:axId val="213419320"/>
        <c:axId val="213418144"/>
      </c:lineChart>
      <c:catAx>
        <c:axId val="213419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18144"/>
        <c:crosses val="autoZero"/>
        <c:auto val="1"/>
        <c:lblAlgn val="ctr"/>
        <c:lblOffset val="100"/>
        <c:tickLblSkip val="1"/>
        <c:tickMarkSkip val="1"/>
        <c:noMultiLvlLbl val="0"/>
      </c:catAx>
      <c:valAx>
        <c:axId val="213418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19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5.36</c:v>
                </c:pt>
                <c:pt idx="1">
                  <c:v>4.8</c:v>
                </c:pt>
                <c:pt idx="2">
                  <c:v>5.23</c:v>
                </c:pt>
                <c:pt idx="3">
                  <c:v>5.1100000000000003</c:v>
                </c:pt>
                <c:pt idx="4">
                  <c:v>5.13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6.92</c:v>
                </c:pt>
                <c:pt idx="1">
                  <c:v>10.039999999999999</c:v>
                </c:pt>
                <c:pt idx="2">
                  <c:v>8.8699999999999992</c:v>
                </c:pt>
                <c:pt idx="3">
                  <c:v>7.33</c:v>
                </c:pt>
                <c:pt idx="4">
                  <c:v>7.71</c:v>
                </c:pt>
              </c:numCache>
            </c:numRef>
          </c:val>
        </c:ser>
        <c:dLbls>
          <c:showLegendKey val="0"/>
          <c:showVal val="0"/>
          <c:showCatName val="0"/>
          <c:showSerName val="0"/>
          <c:showPercent val="0"/>
          <c:showBubbleSize val="0"/>
        </c:dLbls>
        <c:gapWidth val="250"/>
        <c:overlap val="100"/>
        <c:axId val="213419712"/>
        <c:axId val="213420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3.68</c:v>
                </c:pt>
                <c:pt idx="1">
                  <c:v>2.5299999999999998</c:v>
                </c:pt>
                <c:pt idx="2">
                  <c:v>-0.56999999999999995</c:v>
                </c:pt>
                <c:pt idx="3">
                  <c:v>-1.89</c:v>
                </c:pt>
                <c:pt idx="4">
                  <c:v>0.62</c:v>
                </c:pt>
              </c:numCache>
            </c:numRef>
          </c:val>
          <c:smooth val="0"/>
        </c:ser>
        <c:dLbls>
          <c:showLegendKey val="0"/>
          <c:showVal val="0"/>
          <c:showCatName val="0"/>
          <c:showSerName val="0"/>
          <c:showPercent val="0"/>
          <c:showBubbleSize val="0"/>
        </c:dLbls>
        <c:marker val="1"/>
        <c:smooth val="0"/>
        <c:axId val="213419712"/>
        <c:axId val="213420888"/>
      </c:lineChart>
      <c:catAx>
        <c:axId val="2134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420888"/>
        <c:crosses val="autoZero"/>
        <c:auto val="1"/>
        <c:lblAlgn val="ctr"/>
        <c:lblOffset val="100"/>
        <c:tickLblSkip val="1"/>
        <c:tickMarkSkip val="1"/>
        <c:noMultiLvlLbl val="0"/>
      </c:catAx>
      <c:valAx>
        <c:axId val="21342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余市町介護保険特別会計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0.56000000000000005</c:v>
                </c:pt>
                <c:pt idx="4">
                  <c:v>#N/A</c:v>
                </c:pt>
                <c:pt idx="5">
                  <c:v>0.5</c:v>
                </c:pt>
                <c:pt idx="6">
                  <c:v>#N/A</c:v>
                </c:pt>
                <c:pt idx="7">
                  <c:v>1.21</c:v>
                </c:pt>
                <c:pt idx="8">
                  <c:v>#N/A</c:v>
                </c:pt>
                <c:pt idx="9">
                  <c:v>2.09</c:v>
                </c:pt>
              </c:numCache>
            </c:numRef>
          </c:val>
        </c:ser>
        <c:ser>
          <c:idx val="6"/>
          <c:order val="6"/>
          <c:tx>
            <c:strRef>
              <c:f>データシート!$A$33</c:f>
              <c:strCache>
                <c:ptCount val="1"/>
                <c:pt idx="0">
                  <c:v>余市町公共下水道特別会計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1.1200000000000001</c:v>
                </c:pt>
                <c:pt idx="2">
                  <c:v>#N/A</c:v>
                </c:pt>
                <c:pt idx="3">
                  <c:v>1.41</c:v>
                </c:pt>
                <c:pt idx="4">
                  <c:v>#N/A</c:v>
                </c:pt>
                <c:pt idx="5">
                  <c:v>1.5</c:v>
                </c:pt>
                <c:pt idx="6">
                  <c:v>#N/A</c:v>
                </c:pt>
                <c:pt idx="7">
                  <c:v>2.06</c:v>
                </c:pt>
                <c:pt idx="8">
                  <c:v>#N/A</c:v>
                </c:pt>
                <c:pt idx="9">
                  <c:v>2.35</c:v>
                </c:pt>
              </c:numCache>
            </c:numRef>
          </c:val>
        </c:ser>
        <c:ser>
          <c:idx val="7"/>
          <c:order val="7"/>
          <c:tx>
            <c:strRef>
              <c:f>データシート!$A$34</c:f>
              <c:strCache>
                <c:ptCount val="1"/>
                <c:pt idx="0">
                  <c:v>余市町水道事業会計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3.84</c:v>
                </c:pt>
                <c:pt idx="2">
                  <c:v>#N/A</c:v>
                </c:pt>
                <c:pt idx="3">
                  <c:v>4.6500000000000004</c:v>
                </c:pt>
                <c:pt idx="4">
                  <c:v>#N/A</c:v>
                </c:pt>
                <c:pt idx="5">
                  <c:v>5.57</c:v>
                </c:pt>
                <c:pt idx="6">
                  <c:v>#N/A</c:v>
                </c:pt>
                <c:pt idx="7">
                  <c:v>5.34</c:v>
                </c:pt>
                <c:pt idx="8">
                  <c:v>#N/A</c:v>
                </c:pt>
                <c:pt idx="9">
                  <c:v>4.4000000000000004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5.36</c:v>
                </c:pt>
                <c:pt idx="2">
                  <c:v>#N/A</c:v>
                </c:pt>
                <c:pt idx="3">
                  <c:v>4.8</c:v>
                </c:pt>
                <c:pt idx="4">
                  <c:v>#N/A</c:v>
                </c:pt>
                <c:pt idx="5">
                  <c:v>5.23</c:v>
                </c:pt>
                <c:pt idx="6">
                  <c:v>#N/A</c:v>
                </c:pt>
                <c:pt idx="7">
                  <c:v>5.1100000000000003</c:v>
                </c:pt>
                <c:pt idx="8">
                  <c:v>#N/A</c:v>
                </c:pt>
                <c:pt idx="9">
                  <c:v>5.12</c:v>
                </c:pt>
              </c:numCache>
            </c:numRef>
          </c:val>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1.1599999999999999</c:v>
                </c:pt>
                <c:pt idx="2">
                  <c:v>#N/A</c:v>
                </c:pt>
                <c:pt idx="3">
                  <c:v>0.15</c:v>
                </c:pt>
                <c:pt idx="4">
                  <c:v>#N/A</c:v>
                </c:pt>
                <c:pt idx="5">
                  <c:v>0.65</c:v>
                </c:pt>
                <c:pt idx="6">
                  <c:v>0.21</c:v>
                </c:pt>
                <c:pt idx="7">
                  <c:v>#N/A</c:v>
                </c:pt>
                <c:pt idx="8">
                  <c:v>2.29</c:v>
                </c:pt>
                <c:pt idx="9">
                  <c:v>#N/A</c:v>
                </c:pt>
              </c:numCache>
            </c:numRef>
          </c:val>
        </c:ser>
        <c:dLbls>
          <c:showLegendKey val="0"/>
          <c:showVal val="0"/>
          <c:showCatName val="0"/>
          <c:showSerName val="0"/>
          <c:showPercent val="0"/>
          <c:showBubbleSize val="0"/>
        </c:dLbls>
        <c:gapWidth val="150"/>
        <c:overlap val="100"/>
        <c:axId val="214585472"/>
        <c:axId val="214585864"/>
      </c:barChart>
      <c:catAx>
        <c:axId val="2145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585864"/>
        <c:crosses val="autoZero"/>
        <c:auto val="1"/>
        <c:lblAlgn val="ctr"/>
        <c:lblOffset val="100"/>
        <c:tickLblSkip val="1"/>
        <c:tickMarkSkip val="1"/>
        <c:noMultiLvlLbl val="0"/>
      </c:catAx>
      <c:valAx>
        <c:axId val="21458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8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990</c:v>
                </c:pt>
                <c:pt idx="5">
                  <c:v>1047</c:v>
                </c:pt>
                <c:pt idx="8">
                  <c:v>1020</c:v>
                </c:pt>
                <c:pt idx="11">
                  <c:v>1052</c:v>
                </c:pt>
                <c:pt idx="14">
                  <c:v>1012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60</c:v>
                </c:pt>
                <c:pt idx="6">
                  <c:v>60</c:v>
                </c:pt>
                <c:pt idx="9">
                  <c:v>55</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80</c:v>
                </c:pt>
                <c:pt idx="6">
                  <c:v>83</c:v>
                </c:pt>
                <c:pt idx="9">
                  <c:v>79</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453</c:v>
                </c:pt>
                <c:pt idx="3">
                  <c:v>540</c:v>
                </c:pt>
                <c:pt idx="6">
                  <c:v>516</c:v>
                </c:pt>
                <c:pt idx="9">
                  <c:v>534</c:v>
                </c:pt>
                <c:pt idx="12">
                  <c:v>529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1025</c:v>
                </c:pt>
                <c:pt idx="3">
                  <c:v>1015</c:v>
                </c:pt>
                <c:pt idx="6">
                  <c:v>969</c:v>
                </c:pt>
                <c:pt idx="9">
                  <c:v>961</c:v>
                </c:pt>
                <c:pt idx="12">
                  <c:v>879</c:v>
                </c:pt>
              </c:numCache>
            </c:numRef>
          </c:val>
        </c:ser>
        <c:dLbls>
          <c:showLegendKey val="0"/>
          <c:showVal val="0"/>
          <c:showCatName val="0"/>
          <c:showSerName val="0"/>
          <c:showPercent val="0"/>
          <c:showBubbleSize val="0"/>
        </c:dLbls>
        <c:gapWidth val="100"/>
        <c:overlap val="100"/>
        <c:axId val="214586648"/>
        <c:axId val="21458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626</c:v>
                </c:pt>
                <c:pt idx="2">
                  <c:v>#N/A</c:v>
                </c:pt>
                <c:pt idx="3">
                  <c:v>#N/A</c:v>
                </c:pt>
                <c:pt idx="4">
                  <c:v>648</c:v>
                </c:pt>
                <c:pt idx="5">
                  <c:v>#N/A</c:v>
                </c:pt>
                <c:pt idx="6">
                  <c:v>#N/A</c:v>
                </c:pt>
                <c:pt idx="7">
                  <c:v>608</c:v>
                </c:pt>
                <c:pt idx="8">
                  <c:v>#N/A</c:v>
                </c:pt>
                <c:pt idx="9">
                  <c:v>#N/A</c:v>
                </c:pt>
                <c:pt idx="10">
                  <c:v>577</c:v>
                </c:pt>
                <c:pt idx="11">
                  <c:v>#N/A</c:v>
                </c:pt>
                <c:pt idx="12">
                  <c:v>#N/A</c:v>
                </c:pt>
                <c:pt idx="13">
                  <c:v>539</c:v>
                </c:pt>
                <c:pt idx="14">
                  <c:v>#N/A</c:v>
                </c:pt>
              </c:numCache>
            </c:numRef>
          </c:val>
          <c:smooth val="0"/>
        </c:ser>
        <c:dLbls>
          <c:showLegendKey val="0"/>
          <c:showVal val="0"/>
          <c:showCatName val="0"/>
          <c:showSerName val="0"/>
          <c:showPercent val="0"/>
          <c:showBubbleSize val="0"/>
        </c:dLbls>
        <c:marker val="1"/>
        <c:smooth val="0"/>
        <c:axId val="214586648"/>
        <c:axId val="214587040"/>
      </c:lineChart>
      <c:catAx>
        <c:axId val="21458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587040"/>
        <c:crosses val="autoZero"/>
        <c:auto val="1"/>
        <c:lblAlgn val="ctr"/>
        <c:lblOffset val="100"/>
        <c:tickLblSkip val="1"/>
        <c:tickMarkSkip val="1"/>
        <c:noMultiLvlLbl val="0"/>
      </c:catAx>
      <c:valAx>
        <c:axId val="2145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8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10480</c:v>
                </c:pt>
                <c:pt idx="5">
                  <c:v>10239</c:v>
                </c:pt>
                <c:pt idx="8">
                  <c:v>10048</c:v>
                </c:pt>
                <c:pt idx="11">
                  <c:v>9803</c:v>
                </c:pt>
                <c:pt idx="14">
                  <c:v>9813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2258</c:v>
                </c:pt>
                <c:pt idx="5">
                  <c:v>2047</c:v>
                </c:pt>
                <c:pt idx="8">
                  <c:v>1982</c:v>
                </c:pt>
                <c:pt idx="11">
                  <c:v>1789</c:v>
                </c:pt>
                <c:pt idx="14">
                  <c:v>1786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866</c:v>
                </c:pt>
                <c:pt idx="5">
                  <c:v>909</c:v>
                </c:pt>
                <c:pt idx="8">
                  <c:v>732</c:v>
                </c:pt>
                <c:pt idx="11">
                  <c:v>756</c:v>
                </c:pt>
                <c:pt idx="14">
                  <c:v>975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11</c:v>
                </c:pt>
                <c:pt idx="6">
                  <c:v>10</c:v>
                </c:pt>
                <c:pt idx="9">
                  <c:v>9</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1972</c:v>
                </c:pt>
                <c:pt idx="3">
                  <c:v>1900</c:v>
                </c:pt>
                <c:pt idx="6">
                  <c:v>1830</c:v>
                </c:pt>
                <c:pt idx="9">
                  <c:v>1725</c:v>
                </c:pt>
                <c:pt idx="12">
                  <c:v>1597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627</c:v>
                </c:pt>
                <c:pt idx="3">
                  <c:v>650</c:v>
                </c:pt>
                <c:pt idx="6">
                  <c:v>588</c:v>
                </c:pt>
                <c:pt idx="9">
                  <c:v>592</c:v>
                </c:pt>
                <c:pt idx="12">
                  <c:v>612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7751</c:v>
                </c:pt>
                <c:pt idx="3">
                  <c:v>7597</c:v>
                </c:pt>
                <c:pt idx="6">
                  <c:v>7686</c:v>
                </c:pt>
                <c:pt idx="9">
                  <c:v>7849</c:v>
                </c:pt>
                <c:pt idx="12">
                  <c:v>7511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417</c:v>
                </c:pt>
                <c:pt idx="3">
                  <c:v>375</c:v>
                </c:pt>
                <c:pt idx="6">
                  <c:v>322</c:v>
                </c:pt>
                <c:pt idx="9">
                  <c:v>273</c:v>
                </c:pt>
                <c:pt idx="12">
                  <c:v>220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8903</c:v>
                </c:pt>
                <c:pt idx="3">
                  <c:v>8232</c:v>
                </c:pt>
                <c:pt idx="6">
                  <c:v>7783</c:v>
                </c:pt>
                <c:pt idx="9">
                  <c:v>7394</c:v>
                </c:pt>
                <c:pt idx="12">
                  <c:v>7128</c:v>
                </c:pt>
              </c:numCache>
            </c:numRef>
          </c:val>
        </c:ser>
        <c:dLbls>
          <c:showLegendKey val="0"/>
          <c:showVal val="0"/>
          <c:showCatName val="0"/>
          <c:showSerName val="0"/>
          <c:showPercent val="0"/>
          <c:showBubbleSize val="0"/>
        </c:dLbls>
        <c:gapWidth val="100"/>
        <c:overlap val="100"/>
        <c:axId val="214587824"/>
        <c:axId val="214588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6078</c:v>
                </c:pt>
                <c:pt idx="2">
                  <c:v>#N/A</c:v>
                </c:pt>
                <c:pt idx="3">
                  <c:v>#N/A</c:v>
                </c:pt>
                <c:pt idx="4">
                  <c:v>5570</c:v>
                </c:pt>
                <c:pt idx="5">
                  <c:v>#N/A</c:v>
                </c:pt>
                <c:pt idx="6">
                  <c:v>#N/A</c:v>
                </c:pt>
                <c:pt idx="7">
                  <c:v>5456</c:v>
                </c:pt>
                <c:pt idx="8">
                  <c:v>#N/A</c:v>
                </c:pt>
                <c:pt idx="9">
                  <c:v>#N/A</c:v>
                </c:pt>
                <c:pt idx="10">
                  <c:v>5495</c:v>
                </c:pt>
                <c:pt idx="11">
                  <c:v>#N/A</c:v>
                </c:pt>
                <c:pt idx="12">
                  <c:v>#N/A</c:v>
                </c:pt>
                <c:pt idx="13">
                  <c:v>4503</c:v>
                </c:pt>
                <c:pt idx="14">
                  <c:v>#N/A</c:v>
                </c:pt>
              </c:numCache>
            </c:numRef>
          </c:val>
          <c:smooth val="0"/>
        </c:ser>
        <c:dLbls>
          <c:showLegendKey val="0"/>
          <c:showVal val="0"/>
          <c:showCatName val="0"/>
          <c:showSerName val="0"/>
          <c:showPercent val="0"/>
          <c:showBubbleSize val="0"/>
        </c:dLbls>
        <c:marker val="1"/>
        <c:smooth val="0"/>
        <c:axId val="214587824"/>
        <c:axId val="214588216"/>
      </c:lineChart>
      <c:catAx>
        <c:axId val="21458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588216"/>
        <c:crosses val="autoZero"/>
        <c:auto val="1"/>
        <c:lblAlgn val="ctr"/>
        <c:lblOffset val="100"/>
        <c:tickLblSkip val="1"/>
        <c:tickMarkSkip val="1"/>
        <c:noMultiLvlLbl val="0"/>
      </c:catAx>
      <c:valAx>
        <c:axId val="214588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8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{8009F785-5D56-4CE5-8778-B0E0FEBEA203}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{318021B6-990E-411E-878F-FD539848715B}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{93CC02EE-E727-4742-BDDD-4592E2B0EA43}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{B4BBDFD6-4307-417D-93BF-2118DED1A435}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{DC42D156-FC31-4B1C-82C5-60F719ECF3B7}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64.5</c:v>
                </c:pt>
              </c:numCache>
            </c:numRef>
          </c:xVal>
          <c:yVal>
            <c:numRef>
              <c:f>公会計指標分析・財政指標組合せ分析表!$K$51:$O$51</c:f>
              <c:numCache>
                <c:formatCode>#,##0.0;"▲ "#,##0.0</c:formatCode>
                <c:ptCount val="5"/>
                <c:pt idx="4">
                  <c:v>89.7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{24D6383F-B729-4CE1-87CE-C6969EE8B12A}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{7E036589-DEFF-4E5D-B7C5-510D71787F24}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{732E7E08-FEB5-4B5A-A9F5-4BDDA0F0B186}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{DAB507E8-2C94-4F2B-AE83-462D052A9E5C}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{FC41B433-5171-4237-AB94-1EF79442083F}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mooth val="0"/>
        </c:ser>
        <c:dLbls>
          <c:showLegendKey val="0"/>
          <c:showVal val="0"/>
          <c:showCatName val="0"/>
          <c:showSerName val="0"/>
          <c:showPercent val="0"/>
          <c:showBubbleSize val="0"/>
        </c:dLbls>
        <c:axId val="372247384"/>
        <c:axId val="372247776"/>
      </c:scatterChart>
      <c:valAx>
        <c:axId val="372247384"/>
        <c:scaling>
          <c:orientation val="minMax"/>
          <c:max val="65.19999999999998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247776"/>
        <c:crosses val="autoZero"/>
        <c:crossBetween val="midCat"/>
      </c:valAx>
      <c:valAx>
        <c:axId val="372247776"/>
        <c:scaling>
          <c:orientation val="minMax"/>
          <c:max val="9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247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{DB23D379-332A-4C88-BE0C-741141A2398B}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{ACB77EE1-56E7-4AF4-99CB-39E07D1D2410}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88279457543867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{1BA7DAEC-BD14-4C74-ABAF-30FC6D8CCE67}</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458297876924071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{BD0AA769-C431-4EA6-8E06-CD9B988C3C0B}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{6E63D4C9-EC1D-452B-AFCC-4435930911EA}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13.9</c:v>
                </c:pt>
                <c:pt idx="2">
                  <c:v>12.6</c:v>
                </c:pt>
                <c:pt idx="3">
                  <c:v>12.4</c:v>
                </c:pt>
                <c:pt idx="4">
                  <c:v>11.5</c:v>
                </c:pt>
              </c:numCache>
            </c:numRef>
          </c:xVal>
          <c:yVal>
            <c:numRef>
              <c:f>公会計指標分析・財政指標組合せ分析表!$K$73:$O$73</c:f>
              <c:numCache>
                <c:formatCode>#,##0.0;"▲ "#,##0.0</c:formatCode>
                <c:ptCount val="5"/>
                <c:pt idx="0">
                  <c:v>122.3</c:v>
                </c:pt>
                <c:pt idx="1">
                  <c:v>113</c:v>
                </c:pt>
                <c:pt idx="2">
                  <c:v>109.4</c:v>
                </c:pt>
                <c:pt idx="3">
                  <c:v>112.8</c:v>
                </c:pt>
                <c:pt idx="4">
                  <c:v>89.7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{015A1218-FD29-45AD-955E-00E43B42890A}</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882794575438672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{97545D94-80C8-4B52-8D3C-BEC3FCD015D7}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{970A9D0A-D3E1-4DC3-8D5A-F4D94175D3C2}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{962ED4C9-2601-4C4F-84EB-512A3AB02AC1}</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458297876924067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{79B0BCD4-529A-4BDA-9E42-87B6369581A4}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372246992"/>
        <c:axId val="372246600"/>
      </c:scatterChart>
      <c:valAx>
        <c:axId val="372246992"/>
        <c:scaling>
          <c:orientation val="minMax"/>
          <c:max val="15.2"/>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246600"/>
        <c:crosses val="autoZero"/>
        <c:crossBetween val="midCat"/>
      </c:valAx>
      <c:valAx>
        <c:axId val="37224660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246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水道や下水道など公営企業債の元利償還金に対する繰入金が高止まり傾向にあるが、一般会計の元利償還金、債務負担行為に基づく支出額が減少しており、新規地方債発行の抑制に努めていりことから今後においても数値の減少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近年の一般会計の地方債現在高及び退職手当負担見込額の減少傾向に加え、基金の積立てによる充当可能財源の増加により将来負担比率の分子は大幅に減少した。今後においても充当可能基金の増加を図り、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有形固定資産減価償却率は類似団体より高い水準にあるが、今後は公共施設等総合管理計画に基づき、老朽化対策に取り組んでいく。</a:t>
          </a:r>
          <a:endParaRPr kumimoji="1" lang="en-US" altLang="ja-JP" sz="1100">
            <a:latin typeface="ＭＳ Ｐゴシック"/>
          </a:endParaRPr>
        </a:p>
        <a:p>
          <a:r>
            <a:rPr kumimoji="1" lang="ja-JP" altLang="en-US" sz="1100">
              <a:latin typeface="ＭＳ Ｐゴシック"/>
            </a:rPr>
            <a:t>＊平成２７年度数値が未整備であったため平成２６年度数値を公表</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66" name="直線コネクタ 65"/>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67"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68" name="直線コネクタ 67"/>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100589</xdr:rowOff>
    </xdr:from>
    <xdr:ext cx="405111" cy="259045"/>
    <xdr:sp macro="" textlink="">
      <xdr:nvSpPr>
        <xdr:cNvPr id="71" name="有形固定資産減価償却率平均値テキスト"/>
        <xdr:cNvSpPr txBox="1"/>
      </xdr:nvSpPr>
      <xdr:spPr>
        <a:xfrm>
          <a:off x="4813300" y="6196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2" name="フローチャート : 判断 71"/>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126093</xdr:rowOff>
    </xdr:from>
    <xdr:to>
      <xdr:col>3</xdr:col>
      <xdr:colOff>1222375</xdr:colOff>
      <xdr:row>27</xdr:row>
      <xdr:rowOff>56243</xdr:rowOff>
    </xdr:to>
    <xdr:sp macro="" textlink="">
      <xdr:nvSpPr>
        <xdr:cNvPr id="78" name="円/楕円 77"/>
        <xdr:cNvSpPr/>
      </xdr:nvSpPr>
      <xdr:spPr>
        <a:xfrm>
          <a:off x="47117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79120</xdr:rowOff>
    </xdr:from>
    <xdr:ext cx="405111" cy="259045"/>
    <xdr:sp macro="" textlink="">
      <xdr:nvSpPr>
        <xdr:cNvPr id="79" name="有形固定資産減価償却率該当値テキスト"/>
        <xdr:cNvSpPr txBox="1"/>
      </xdr:nvSpPr>
      <xdr:spPr>
        <a:xfrm>
          <a:off x="4813300" y="531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118127</xdr:rowOff>
    </xdr:from>
    <xdr:ext cx="405111" cy="259045"/>
    <xdr:sp macro="" textlink="">
      <xdr:nvSpPr>
        <xdr:cNvPr id="60" name="【道路】&#10;有形固定資産減価償却率平均値テキスト"/>
        <xdr:cNvSpPr txBox="1"/>
      </xdr:nvSpPr>
      <xdr:spPr>
        <a:xfrm>
          <a:off x="47244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87122</xdr:rowOff>
    </xdr:from>
    <xdr:to>
      <xdr:col>6</xdr:col>
      <xdr:colOff>561975</xdr:colOff>
      <xdr:row>36</xdr:row>
      <xdr:rowOff>17272</xdr:rowOff>
    </xdr:to>
    <xdr:sp macro="" textlink="">
      <xdr:nvSpPr>
        <xdr:cNvPr id="67" name="円/楕円 66"/>
        <xdr:cNvSpPr/>
      </xdr:nvSpPr>
      <xdr:spPr>
        <a:xfrm>
          <a:off x="4584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2049</xdr:rowOff>
    </xdr:from>
    <xdr:ext cx="405111" cy="259045"/>
    <xdr:sp macro="" textlink="">
      <xdr:nvSpPr>
        <xdr:cNvPr id="68" name="【道路】&#10;有形固定資産減価償却率該当値テキスト"/>
        <xdr:cNvSpPr txBox="1"/>
      </xdr:nvSpPr>
      <xdr:spPr>
        <a:xfrm>
          <a:off x="4724400" y="600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12754</xdr:rowOff>
    </xdr:from>
    <xdr:ext cx="469744" cy="259045"/>
    <xdr:sp macro="" textlink="">
      <xdr:nvSpPr>
        <xdr:cNvPr id="100" name="【道路】&#10;一人当たり延長平均値テキスト"/>
        <xdr:cNvSpPr txBox="1"/>
      </xdr:nvSpPr>
      <xdr:spPr>
        <a:xfrm>
          <a:off x="10566400" y="6527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39769</xdr:rowOff>
    </xdr:from>
    <xdr:to>
      <xdr:col>15</xdr:col>
      <xdr:colOff>231775</xdr:colOff>
      <xdr:row>37</xdr:row>
      <xdr:rowOff>141369</xdr:rowOff>
    </xdr:to>
    <xdr:sp macro="" textlink="">
      <xdr:nvSpPr>
        <xdr:cNvPr id="107" name="円/楕円 106"/>
        <xdr:cNvSpPr/>
      </xdr:nvSpPr>
      <xdr:spPr>
        <a:xfrm>
          <a:off x="10426700" y="63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62646</xdr:rowOff>
    </xdr:from>
    <xdr:ext cx="534377" cy="259045"/>
    <xdr:sp macro="" textlink="">
      <xdr:nvSpPr>
        <xdr:cNvPr id="108" name="【道路】&#10;一人当たり延長該当値テキスト"/>
        <xdr:cNvSpPr txBox="1"/>
      </xdr:nvSpPr>
      <xdr:spPr>
        <a:xfrm>
          <a:off x="10566400" y="62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124477</xdr:rowOff>
    </xdr:from>
    <xdr:ext cx="405111" cy="259045"/>
    <xdr:sp macro="" textlink="">
      <xdr:nvSpPr>
        <xdr:cNvPr id="138" name="【橋りょう・トンネル】&#10;有形固定資産減価償却率平均値テキスト"/>
        <xdr:cNvSpPr txBox="1"/>
      </xdr:nvSpPr>
      <xdr:spPr>
        <a:xfrm>
          <a:off x="4724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101600</xdr:rowOff>
    </xdr:from>
    <xdr:to>
      <xdr:col>6</xdr:col>
      <xdr:colOff>561975</xdr:colOff>
      <xdr:row>65</xdr:row>
      <xdr:rowOff>31750</xdr:rowOff>
    </xdr:to>
    <xdr:sp macro="" textlink="">
      <xdr:nvSpPr>
        <xdr:cNvPr id="145" name="円/楕円 144"/>
        <xdr:cNvSpPr/>
      </xdr:nvSpPr>
      <xdr:spPr>
        <a:xfrm>
          <a:off x="4584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64</xdr:row>
      <xdr:rowOff>16527</xdr:rowOff>
    </xdr:from>
    <xdr:ext cx="405111" cy="259045"/>
    <xdr:sp macro="" textlink="">
      <xdr:nvSpPr>
        <xdr:cNvPr id="146" name="【橋りょう・トンネル】&#10;有形固定資産減価償却率該当値テキスト"/>
        <xdr:cNvSpPr txBox="1"/>
      </xdr:nvSpPr>
      <xdr:spPr>
        <a:xfrm>
          <a:off x="4724400" y="1098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53943</xdr:rowOff>
    </xdr:from>
    <xdr:ext cx="599010" cy="259045"/>
    <xdr:sp macro="" textlink="">
      <xdr:nvSpPr>
        <xdr:cNvPr id="174" name="【橋りょう・トンネル】&#10;一人当たり有形固定資産（償却資産）額平均値テキスト"/>
        <xdr:cNvSpPr txBox="1"/>
      </xdr:nvSpPr>
      <xdr:spPr>
        <a:xfrm>
          <a:off x="10566400" y="10340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134658</xdr:rowOff>
    </xdr:from>
    <xdr:to>
      <xdr:col>15</xdr:col>
      <xdr:colOff>231775</xdr:colOff>
      <xdr:row>60</xdr:row>
      <xdr:rowOff>64808</xdr:rowOff>
    </xdr:to>
    <xdr:sp macro="" textlink="">
      <xdr:nvSpPr>
        <xdr:cNvPr id="181" name="円/楕円 180"/>
        <xdr:cNvSpPr/>
      </xdr:nvSpPr>
      <xdr:spPr>
        <a:xfrm>
          <a:off x="10426700" y="102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157535</xdr:rowOff>
    </xdr:from>
    <xdr:ext cx="599010" cy="259045"/>
    <xdr:sp macro="" textlink="">
      <xdr:nvSpPr>
        <xdr:cNvPr id="182" name="【橋りょう・トンネル】&#10;一人当たり有形固定資産（償却資産）額該当値テキスト"/>
        <xdr:cNvSpPr txBox="1"/>
      </xdr:nvSpPr>
      <xdr:spPr>
        <a:xfrm>
          <a:off x="10566400" y="1010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156972</xdr:rowOff>
    </xdr:from>
    <xdr:to>
      <xdr:col>6</xdr:col>
      <xdr:colOff>510540</xdr:colOff>
      <xdr:row>85</xdr:row>
      <xdr:rowOff>49530</xdr:rowOff>
    </xdr:to>
    <xdr:cxnSp macro="">
      <xdr:nvCxnSpPr>
        <xdr:cNvPr id="205" name="直線コネクタ 204"/>
        <xdr:cNvCxnSpPr/>
      </xdr:nvCxnSpPr>
      <xdr:spPr>
        <a:xfrm flipV="1">
          <a:off x="4634865" y="1353007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06" name="【公営住宅】&#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07" name="直線コネクタ 20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103649</xdr:rowOff>
    </xdr:from>
    <xdr:ext cx="405111" cy="259045"/>
    <xdr:sp macro="" textlink="">
      <xdr:nvSpPr>
        <xdr:cNvPr id="208" name="【公営住宅】&#10;有形固定資産減価償却率最大値テキスト"/>
        <xdr:cNvSpPr txBox="1"/>
      </xdr:nvSpPr>
      <xdr:spPr>
        <a:xfrm>
          <a:off x="4724400" y="133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156972</xdr:rowOff>
    </xdr:from>
    <xdr:to>
      <xdr:col>6</xdr:col>
      <xdr:colOff>600075</xdr:colOff>
      <xdr:row>78</xdr:row>
      <xdr:rowOff>156972</xdr:rowOff>
    </xdr:to>
    <xdr:cxnSp macro="">
      <xdr:nvCxnSpPr>
        <xdr:cNvPr id="209" name="直線コネクタ 208"/>
        <xdr:cNvCxnSpPr/>
      </xdr:nvCxnSpPr>
      <xdr:spPr>
        <a:xfrm>
          <a:off x="4546600" y="135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32021</xdr:rowOff>
    </xdr:from>
    <xdr:ext cx="405111" cy="259045"/>
    <xdr:sp macro="" textlink="">
      <xdr:nvSpPr>
        <xdr:cNvPr id="210" name="【公営住宅】&#10;有形固定資産減価償却率平均値テキスト"/>
        <xdr:cNvSpPr txBox="1"/>
      </xdr:nvSpPr>
      <xdr:spPr>
        <a:xfrm>
          <a:off x="4724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53594</xdr:rowOff>
    </xdr:from>
    <xdr:to>
      <xdr:col>6</xdr:col>
      <xdr:colOff>561975</xdr:colOff>
      <xdr:row>83</xdr:row>
      <xdr:rowOff>155194</xdr:rowOff>
    </xdr:to>
    <xdr:sp macro="" textlink="">
      <xdr:nvSpPr>
        <xdr:cNvPr id="211" name="フローチャート : 判断 210"/>
        <xdr:cNvSpPr/>
      </xdr:nvSpPr>
      <xdr:spPr>
        <a:xfrm>
          <a:off x="4584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53594</xdr:rowOff>
    </xdr:from>
    <xdr:to>
      <xdr:col>6</xdr:col>
      <xdr:colOff>561975</xdr:colOff>
      <xdr:row>81</xdr:row>
      <xdr:rowOff>155194</xdr:rowOff>
    </xdr:to>
    <xdr:sp macro="" textlink="">
      <xdr:nvSpPr>
        <xdr:cNvPr id="217" name="円/楕円 216"/>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76471</xdr:rowOff>
    </xdr:from>
    <xdr:ext cx="405111" cy="259045"/>
    <xdr:sp macro="" textlink="">
      <xdr:nvSpPr>
        <xdr:cNvPr id="218" name="【公営住宅】&#10;有形固定資産減価償却率該当値テキスト"/>
        <xdr:cNvSpPr txBox="1"/>
      </xdr:nvSpPr>
      <xdr:spPr>
        <a:xfrm>
          <a:off x="4724400" y="137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72389</xdr:rowOff>
    </xdr:from>
    <xdr:to>
      <xdr:col>15</xdr:col>
      <xdr:colOff>180340</xdr:colOff>
      <xdr:row>85</xdr:row>
      <xdr:rowOff>117653</xdr:rowOff>
    </xdr:to>
    <xdr:cxnSp macro="">
      <xdr:nvCxnSpPr>
        <xdr:cNvPr id="240" name="直線コネクタ 239"/>
        <xdr:cNvCxnSpPr/>
      </xdr:nvCxnSpPr>
      <xdr:spPr>
        <a:xfrm flipV="1">
          <a:off x="10476865" y="13616939"/>
          <a:ext cx="0" cy="107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121480</xdr:rowOff>
    </xdr:from>
    <xdr:ext cx="469744" cy="259045"/>
    <xdr:sp macro="" textlink="">
      <xdr:nvSpPr>
        <xdr:cNvPr id="241" name="【公営住宅】&#10;一人当たり面積最小値テキスト"/>
        <xdr:cNvSpPr txBox="1"/>
      </xdr:nvSpPr>
      <xdr:spPr>
        <a:xfrm>
          <a:off x="10566400" y="146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85</xdr:row>
      <xdr:rowOff>117653</xdr:rowOff>
    </xdr:from>
    <xdr:to>
      <xdr:col>15</xdr:col>
      <xdr:colOff>269875</xdr:colOff>
      <xdr:row>85</xdr:row>
      <xdr:rowOff>117653</xdr:rowOff>
    </xdr:to>
    <xdr:cxnSp macro="">
      <xdr:nvCxnSpPr>
        <xdr:cNvPr id="242" name="直線コネクタ 241"/>
        <xdr:cNvCxnSpPr/>
      </xdr:nvCxnSpPr>
      <xdr:spPr>
        <a:xfrm>
          <a:off x="10388600" y="1469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19066</xdr:rowOff>
    </xdr:from>
    <xdr:ext cx="469744" cy="259045"/>
    <xdr:sp macro="" textlink="">
      <xdr:nvSpPr>
        <xdr:cNvPr id="243" name="【公営住宅】&#10;一人当たり面積最大値テキスト"/>
        <xdr:cNvSpPr txBox="1"/>
      </xdr:nvSpPr>
      <xdr:spPr>
        <a:xfrm>
          <a:off x="10566400"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a:t>
          </a:r>
          <a:endParaRPr kumimoji="1" lang="ja-JP" altLang="en-US" sz="1000" b="1">
            <a:latin typeface="ＭＳ Ｐゴシック"/>
          </a:endParaRPr>
        </a:p>
      </xdr:txBody>
    </xdr:sp>
    <xdr:clientData/>
  </xdr:oneCellAnchor>
  <xdr:twoCellAnchor>
    <xdr:from>
      <xdr:col>15</xdr:col>
      <xdr:colOff>92075</xdr:colOff>
      <xdr:row>79</xdr:row>
      <xdr:rowOff>72389</xdr:rowOff>
    </xdr:from>
    <xdr:to>
      <xdr:col>15</xdr:col>
      <xdr:colOff>269875</xdr:colOff>
      <xdr:row>79</xdr:row>
      <xdr:rowOff>72389</xdr:rowOff>
    </xdr:to>
    <xdr:cxnSp macro="">
      <xdr:nvCxnSpPr>
        <xdr:cNvPr id="244" name="直線コネクタ 243"/>
        <xdr:cNvCxnSpPr/>
      </xdr:nvCxnSpPr>
      <xdr:spPr>
        <a:xfrm>
          <a:off x="10388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71798</xdr:rowOff>
    </xdr:from>
    <xdr:ext cx="469744" cy="259045"/>
    <xdr:sp macro="" textlink="">
      <xdr:nvSpPr>
        <xdr:cNvPr id="245" name="【公営住宅】&#10;一人当たり面積平均値テキスト"/>
        <xdr:cNvSpPr txBox="1"/>
      </xdr:nvSpPr>
      <xdr:spPr>
        <a:xfrm>
          <a:off x="10566400" y="14130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93371</xdr:rowOff>
    </xdr:from>
    <xdr:to>
      <xdr:col>15</xdr:col>
      <xdr:colOff>231775</xdr:colOff>
      <xdr:row>83</xdr:row>
      <xdr:rowOff>23521</xdr:rowOff>
    </xdr:to>
    <xdr:sp macro="" textlink="">
      <xdr:nvSpPr>
        <xdr:cNvPr id="246" name="フローチャート : 判断 245"/>
        <xdr:cNvSpPr/>
      </xdr:nvSpPr>
      <xdr:spPr>
        <a:xfrm>
          <a:off x="10426700" y="1415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30735</xdr:rowOff>
    </xdr:from>
    <xdr:to>
      <xdr:col>15</xdr:col>
      <xdr:colOff>231775</xdr:colOff>
      <xdr:row>81</xdr:row>
      <xdr:rowOff>132335</xdr:rowOff>
    </xdr:to>
    <xdr:sp macro="" textlink="">
      <xdr:nvSpPr>
        <xdr:cNvPr id="252" name="円/楕円 251"/>
        <xdr:cNvSpPr/>
      </xdr:nvSpPr>
      <xdr:spPr>
        <a:xfrm>
          <a:off x="10426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53612</xdr:rowOff>
    </xdr:from>
    <xdr:ext cx="469744" cy="259045"/>
    <xdr:sp macro="" textlink="">
      <xdr:nvSpPr>
        <xdr:cNvPr id="253" name="【公営住宅】&#10;一人当たり面積該当値テキスト"/>
        <xdr:cNvSpPr txBox="1"/>
      </xdr:nvSpPr>
      <xdr:spPr>
        <a:xfrm>
          <a:off x="10566400" y="1376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98.3</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3" name="直線コネクタ 2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4" name="テキスト ボックス 2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98.4</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6" name="テキスト ボックス 26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98.5</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6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3" name="円/楕円 272"/>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74"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5" name="正方形/長方形 27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283" name="テキスト ボックス 282"/>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98,043</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4" name="直線コネクタ 2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285" name="テキスト ボックス 28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98,044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6" name="直線コネクタ 2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287" name="テキスト ボックス 286"/>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98,045</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88"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94" name="円/楕円 293"/>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534377" cy="259045"/>
    <xdr:sp macro="" textlink="">
      <xdr:nvSpPr>
        <xdr:cNvPr id="295" name="【港湾・漁港】&#10;一人当たり有形固定資産（償却資産）額該当値テキスト"/>
        <xdr:cNvSpPr txBox="1"/>
      </xdr:nvSpPr>
      <xdr:spPr>
        <a:xfrm>
          <a:off x="10566400" y="177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96" name="正方形/長方形 29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3" name="正方形/長方形 30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8" name="テキスト ボックス 30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41</xdr:row>
      <xdr:rowOff>126819</xdr:rowOff>
    </xdr:to>
    <xdr:cxnSp macro="">
      <xdr:nvCxnSpPr>
        <xdr:cNvPr id="322" name="直線コネクタ 321"/>
        <xdr:cNvCxnSpPr/>
      </xdr:nvCxnSpPr>
      <xdr:spPr>
        <a:xfrm flipV="1">
          <a:off x="16318864" y="588264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130646</xdr:rowOff>
    </xdr:from>
    <xdr:ext cx="405111" cy="259045"/>
    <xdr:sp macro="" textlink="">
      <xdr:nvSpPr>
        <xdr:cNvPr id="323" name="【認定こども園・幼稚園・保育所】&#10;有形固定資産減価償却率最小値テキスト"/>
        <xdr:cNvSpPr txBox="1"/>
      </xdr:nvSpPr>
      <xdr:spPr>
        <a:xfrm>
          <a:off x="164084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41</xdr:row>
      <xdr:rowOff>126819</xdr:rowOff>
    </xdr:from>
    <xdr:to>
      <xdr:col>23</xdr:col>
      <xdr:colOff>606425</xdr:colOff>
      <xdr:row>41</xdr:row>
      <xdr:rowOff>126819</xdr:rowOff>
    </xdr:to>
    <xdr:cxnSp macro="">
      <xdr:nvCxnSpPr>
        <xdr:cNvPr id="324" name="直線コネクタ 323"/>
        <xdr:cNvCxnSpPr/>
      </xdr:nvCxnSpPr>
      <xdr:spPr>
        <a:xfrm>
          <a:off x="16230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325"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326" name="直線コネクタ 325"/>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131190</xdr:rowOff>
    </xdr:from>
    <xdr:ext cx="405111" cy="259045"/>
    <xdr:sp macro="" textlink="">
      <xdr:nvSpPr>
        <xdr:cNvPr id="327" name="【認定こども園・幼稚園・保育所】&#10;有形固定資産減価償却率平均値テキスト"/>
        <xdr:cNvSpPr txBox="1"/>
      </xdr:nvSpPr>
      <xdr:spPr>
        <a:xfrm>
          <a:off x="164084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152763</xdr:rowOff>
    </xdr:from>
    <xdr:to>
      <xdr:col>23</xdr:col>
      <xdr:colOff>568325</xdr:colOff>
      <xdr:row>39</xdr:row>
      <xdr:rowOff>82913</xdr:rowOff>
    </xdr:to>
    <xdr:sp macro="" textlink="">
      <xdr:nvSpPr>
        <xdr:cNvPr id="328" name="フローチャート : 判断 327"/>
        <xdr:cNvSpPr/>
      </xdr:nvSpPr>
      <xdr:spPr>
        <a:xfrm>
          <a:off x="16268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2540</xdr:rowOff>
    </xdr:from>
    <xdr:to>
      <xdr:col>23</xdr:col>
      <xdr:colOff>568325</xdr:colOff>
      <xdr:row>34</xdr:row>
      <xdr:rowOff>104140</xdr:rowOff>
    </xdr:to>
    <xdr:sp macro="" textlink="">
      <xdr:nvSpPr>
        <xdr:cNvPr id="334" name="円/楕円 333"/>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127017</xdr:rowOff>
    </xdr:from>
    <xdr:ext cx="405111" cy="259045"/>
    <xdr:sp macro="" textlink="">
      <xdr:nvSpPr>
        <xdr:cNvPr id="335" name="【認定こども園・幼稚園・保育所】&#10;有形固定資産減価償却率該当値テキスト"/>
        <xdr:cNvSpPr txBox="1"/>
      </xdr:nvSpPr>
      <xdr:spPr>
        <a:xfrm>
          <a:off x="16408400"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36" name="正方形/長方形 33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3" name="正方形/長方形 34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6" name="テキスト ボックス 34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5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3810</xdr:rowOff>
    </xdr:from>
    <xdr:to>
      <xdr:col>32</xdr:col>
      <xdr:colOff>186689</xdr:colOff>
      <xdr:row>41</xdr:row>
      <xdr:rowOff>148590</xdr:rowOff>
    </xdr:to>
    <xdr:cxnSp macro="">
      <xdr:nvCxnSpPr>
        <xdr:cNvPr id="360" name="直線コネクタ 359"/>
        <xdr:cNvCxnSpPr/>
      </xdr:nvCxnSpPr>
      <xdr:spPr>
        <a:xfrm flipV="1">
          <a:off x="22160864" y="56616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152417</xdr:rowOff>
    </xdr:from>
    <xdr:ext cx="469744" cy="259045"/>
    <xdr:sp macro="" textlink="">
      <xdr:nvSpPr>
        <xdr:cNvPr id="361" name="【認定こども園・幼稚園・保育所】&#10;一人当たり面積最小値テキスト"/>
        <xdr:cNvSpPr txBox="1"/>
      </xdr:nvSpPr>
      <xdr:spPr>
        <a:xfrm>
          <a:off x="222504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41</xdr:row>
      <xdr:rowOff>148590</xdr:rowOff>
    </xdr:from>
    <xdr:to>
      <xdr:col>32</xdr:col>
      <xdr:colOff>276225</xdr:colOff>
      <xdr:row>41</xdr:row>
      <xdr:rowOff>148590</xdr:rowOff>
    </xdr:to>
    <xdr:cxnSp macro="">
      <xdr:nvCxnSpPr>
        <xdr:cNvPr id="362" name="直線コネクタ 36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121937</xdr:rowOff>
    </xdr:from>
    <xdr:ext cx="469744" cy="259045"/>
    <xdr:sp macro="" textlink="">
      <xdr:nvSpPr>
        <xdr:cNvPr id="363" name="【認定こども園・幼稚園・保育所】&#10;一人当たり面積最大値テキスト"/>
        <xdr:cNvSpPr txBox="1"/>
      </xdr:nvSpPr>
      <xdr:spPr>
        <a:xfrm>
          <a:off x="222504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32</xdr:col>
      <xdr:colOff>98425</xdr:colOff>
      <xdr:row>33</xdr:row>
      <xdr:rowOff>3810</xdr:rowOff>
    </xdr:from>
    <xdr:to>
      <xdr:col>32</xdr:col>
      <xdr:colOff>276225</xdr:colOff>
      <xdr:row>33</xdr:row>
      <xdr:rowOff>3810</xdr:rowOff>
    </xdr:to>
    <xdr:cxnSp macro="">
      <xdr:nvCxnSpPr>
        <xdr:cNvPr id="364" name="直線コネクタ 363"/>
        <xdr:cNvCxnSpPr/>
      </xdr:nvCxnSpPr>
      <xdr:spPr>
        <a:xfrm>
          <a:off x="22072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86377</xdr:rowOff>
    </xdr:from>
    <xdr:ext cx="469744" cy="259045"/>
    <xdr:sp macro="" textlink="">
      <xdr:nvSpPr>
        <xdr:cNvPr id="365" name="【認定こども園・幼稚園・保育所】&#10;一人当たり面積平均値テキスト"/>
        <xdr:cNvSpPr txBox="1"/>
      </xdr:nvSpPr>
      <xdr:spPr>
        <a:xfrm>
          <a:off x="222504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366" name="フローチャート : 判断 365"/>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97790</xdr:rowOff>
    </xdr:from>
    <xdr:to>
      <xdr:col>32</xdr:col>
      <xdr:colOff>238125</xdr:colOff>
      <xdr:row>42</xdr:row>
      <xdr:rowOff>27940</xdr:rowOff>
    </xdr:to>
    <xdr:sp macro="" textlink="">
      <xdr:nvSpPr>
        <xdr:cNvPr id="372" name="円/楕円 371"/>
        <xdr:cNvSpPr/>
      </xdr:nvSpPr>
      <xdr:spPr>
        <a:xfrm>
          <a:off x="22110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12717</xdr:rowOff>
    </xdr:from>
    <xdr:ext cx="469744" cy="259045"/>
    <xdr:sp macro="" textlink="">
      <xdr:nvSpPr>
        <xdr:cNvPr id="373" name="【認定こども園・幼稚園・保育所】&#10;一人当たり面積該当値テキスト"/>
        <xdr:cNvSpPr txBox="1"/>
      </xdr:nvSpPr>
      <xdr:spPr>
        <a:xfrm>
          <a:off x="222504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74" name="正方形/長方形 37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1" name="正方形/長方形 38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5" name="直線コネクタ 3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6" name="テキスト ボックス 3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7" name="直線コネクタ 3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8" name="テキスト ボックス 3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9" name="直線コネクタ 3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0" name="テキスト ボックス 3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1" name="直線コネクタ 3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2" name="テキスト ボックス 3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4" name="テキスト ボックス 3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9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96" name="直線コネクタ 395"/>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97"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98" name="直線コネクタ 397"/>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99"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400" name="直線コネクタ 399"/>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51071</xdr:rowOff>
    </xdr:from>
    <xdr:ext cx="405111" cy="259045"/>
    <xdr:sp macro="" textlink="">
      <xdr:nvSpPr>
        <xdr:cNvPr id="401" name="【学校施設】&#10;有形固定資産減価償却率平均値テキスト"/>
        <xdr:cNvSpPr txBox="1"/>
      </xdr:nvSpPr>
      <xdr:spPr>
        <a:xfrm>
          <a:off x="16408400" y="1033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402" name="フローチャート : 判断 401"/>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17780</xdr:rowOff>
    </xdr:from>
    <xdr:to>
      <xdr:col>23</xdr:col>
      <xdr:colOff>568325</xdr:colOff>
      <xdr:row>60</xdr:row>
      <xdr:rowOff>119380</xdr:rowOff>
    </xdr:to>
    <xdr:sp macro="" textlink="">
      <xdr:nvSpPr>
        <xdr:cNvPr id="408" name="円/楕円 40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40657</xdr:rowOff>
    </xdr:from>
    <xdr:ext cx="405111" cy="259045"/>
    <xdr:sp macro="" textlink="">
      <xdr:nvSpPr>
        <xdr:cNvPr id="409" name="【学校施設】&#10;有形固定資産減価償却率該当値テキスト"/>
        <xdr:cNvSpPr txBox="1"/>
      </xdr:nvSpPr>
      <xdr:spPr>
        <a:xfrm>
          <a:off x="164084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0" name="正方形/長方形 40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17" name="正方形/長方形 41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3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434" name="直線コネクタ 433"/>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435"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436" name="直線コネクタ 435"/>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437"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438" name="直線コネクタ 437"/>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83837</xdr:rowOff>
    </xdr:from>
    <xdr:ext cx="469744" cy="259045"/>
    <xdr:sp macro="" textlink="">
      <xdr:nvSpPr>
        <xdr:cNvPr id="439" name="【学校施設】&#10;一人当たり面積平均値テキスト"/>
        <xdr:cNvSpPr txBox="1"/>
      </xdr:nvSpPr>
      <xdr:spPr>
        <a:xfrm>
          <a:off x="222504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440" name="フローチャート : 判断 439"/>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60452</xdr:rowOff>
    </xdr:from>
    <xdr:to>
      <xdr:col>32</xdr:col>
      <xdr:colOff>238125</xdr:colOff>
      <xdr:row>59</xdr:row>
      <xdr:rowOff>162052</xdr:rowOff>
    </xdr:to>
    <xdr:sp macro="" textlink="">
      <xdr:nvSpPr>
        <xdr:cNvPr id="446" name="円/楕円 445"/>
        <xdr:cNvSpPr/>
      </xdr:nvSpPr>
      <xdr:spPr>
        <a:xfrm>
          <a:off x="22110700" y="101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83329</xdr:rowOff>
    </xdr:from>
    <xdr:ext cx="469744" cy="259045"/>
    <xdr:sp macro="" textlink="">
      <xdr:nvSpPr>
        <xdr:cNvPr id="447" name="【学校施設】&#10;一人当たり面積該当値テキスト"/>
        <xdr:cNvSpPr txBox="1"/>
      </xdr:nvSpPr>
      <xdr:spPr>
        <a:xfrm>
          <a:off x="22250400" y="100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48" name="正方形/長方形 4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55" name="正方形/長方形 45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8" name="テキスト ボックス 45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6" name="テキスト ボックス 46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69"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102108</xdr:rowOff>
    </xdr:from>
    <xdr:to>
      <xdr:col>23</xdr:col>
      <xdr:colOff>516889</xdr:colOff>
      <xdr:row>85</xdr:row>
      <xdr:rowOff>168402</xdr:rowOff>
    </xdr:to>
    <xdr:cxnSp macro="">
      <xdr:nvCxnSpPr>
        <xdr:cNvPr id="470" name="直線コネクタ 469"/>
        <xdr:cNvCxnSpPr/>
      </xdr:nvCxnSpPr>
      <xdr:spPr>
        <a:xfrm flipV="1">
          <a:off x="16318864" y="13303758"/>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779</xdr:rowOff>
    </xdr:from>
    <xdr:ext cx="405111" cy="259045"/>
    <xdr:sp macro="" textlink="">
      <xdr:nvSpPr>
        <xdr:cNvPr id="471" name="【児童館】&#10;有形固定資産減価償却率最小値テキスト"/>
        <xdr:cNvSpPr txBox="1"/>
      </xdr:nvSpPr>
      <xdr:spPr>
        <a:xfrm>
          <a:off x="16408400" y="147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428625</xdr:colOff>
      <xdr:row>85</xdr:row>
      <xdr:rowOff>168402</xdr:rowOff>
    </xdr:from>
    <xdr:to>
      <xdr:col>23</xdr:col>
      <xdr:colOff>606425</xdr:colOff>
      <xdr:row>85</xdr:row>
      <xdr:rowOff>168402</xdr:rowOff>
    </xdr:to>
    <xdr:cxnSp macro="">
      <xdr:nvCxnSpPr>
        <xdr:cNvPr id="472" name="直線コネクタ 471"/>
        <xdr:cNvCxnSpPr/>
      </xdr:nvCxnSpPr>
      <xdr:spPr>
        <a:xfrm>
          <a:off x="16230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48785</xdr:rowOff>
    </xdr:from>
    <xdr:ext cx="405111" cy="259045"/>
    <xdr:sp macro="" textlink="">
      <xdr:nvSpPr>
        <xdr:cNvPr id="473" name="【児童館】&#10;有形固定資産減価償却率最大値テキスト"/>
        <xdr:cNvSpPr txBox="1"/>
      </xdr:nvSpPr>
      <xdr:spPr>
        <a:xfrm>
          <a:off x="164084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77</xdr:row>
      <xdr:rowOff>102108</xdr:rowOff>
    </xdr:from>
    <xdr:to>
      <xdr:col>23</xdr:col>
      <xdr:colOff>606425</xdr:colOff>
      <xdr:row>77</xdr:row>
      <xdr:rowOff>102108</xdr:rowOff>
    </xdr:to>
    <xdr:cxnSp macro="">
      <xdr:nvCxnSpPr>
        <xdr:cNvPr id="474" name="直線コネクタ 473"/>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34307</xdr:rowOff>
    </xdr:from>
    <xdr:ext cx="405111" cy="259045"/>
    <xdr:sp macro="" textlink="">
      <xdr:nvSpPr>
        <xdr:cNvPr id="475" name="【児童館】&#10;有形固定資産減価償却率平均値テキスト"/>
        <xdr:cNvSpPr txBox="1"/>
      </xdr:nvSpPr>
      <xdr:spPr>
        <a:xfrm>
          <a:off x="164084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55880</xdr:rowOff>
    </xdr:from>
    <xdr:to>
      <xdr:col>23</xdr:col>
      <xdr:colOff>568325</xdr:colOff>
      <xdr:row>83</xdr:row>
      <xdr:rowOff>157480</xdr:rowOff>
    </xdr:to>
    <xdr:sp macro="" textlink="">
      <xdr:nvSpPr>
        <xdr:cNvPr id="476" name="フローチャート : 判断 475"/>
        <xdr:cNvSpPr/>
      </xdr:nvSpPr>
      <xdr:spPr>
        <a:xfrm>
          <a:off x="16268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51308</xdr:rowOff>
    </xdr:from>
    <xdr:to>
      <xdr:col>23</xdr:col>
      <xdr:colOff>568325</xdr:colOff>
      <xdr:row>77</xdr:row>
      <xdr:rowOff>152908</xdr:rowOff>
    </xdr:to>
    <xdr:sp macro="" textlink="">
      <xdr:nvSpPr>
        <xdr:cNvPr id="482" name="円/楕円 481"/>
        <xdr:cNvSpPr/>
      </xdr:nvSpPr>
      <xdr:spPr>
        <a:xfrm>
          <a:off x="16268700" y="132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4335</xdr:rowOff>
    </xdr:from>
    <xdr:ext cx="405111" cy="259045"/>
    <xdr:sp macro="" textlink="">
      <xdr:nvSpPr>
        <xdr:cNvPr id="483" name="【児童館】&#10;有形固定資産減価償却率該当値テキスト"/>
        <xdr:cNvSpPr txBox="1"/>
      </xdr:nvSpPr>
      <xdr:spPr>
        <a:xfrm>
          <a:off x="16408400" y="1320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84" name="正方形/長方形 48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1" name="正方形/長方形 49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4" name="テキスト ボックス 4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5" name="直線コネクタ 4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6" name="テキスト ボックス 4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7" name="直線コネクタ 4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8" name="テキスト ボックス 4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9" name="直線コネクタ 4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0" name="テキスト ボックス 4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1" name="直線コネクタ 5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2" name="テキスト ボックス 5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3" name="直線コネクタ 5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4" name="テキスト ボックス 5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5" name="直線コネクタ 5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6" name="テキスト ボックス 5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09"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5443</xdr:rowOff>
    </xdr:to>
    <xdr:cxnSp macro="">
      <xdr:nvCxnSpPr>
        <xdr:cNvPr id="510" name="直線コネクタ 509"/>
        <xdr:cNvCxnSpPr/>
      </xdr:nvCxnSpPr>
      <xdr:spPr>
        <a:xfrm flipV="1">
          <a:off x="22160864" y="1324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11"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12" name="直線コネクタ 51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3"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4" name="直線コネクタ 513"/>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108148</xdr:rowOff>
    </xdr:from>
    <xdr:ext cx="469744" cy="259045"/>
    <xdr:sp macro="" textlink="">
      <xdr:nvSpPr>
        <xdr:cNvPr id="515" name="【児童館】&#10;一人当たり面積平均値テキスト"/>
        <xdr:cNvSpPr txBox="1"/>
      </xdr:nvSpPr>
      <xdr:spPr>
        <a:xfrm>
          <a:off x="222504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16" name="フローチャート : 判断 515"/>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134257</xdr:rowOff>
    </xdr:from>
    <xdr:to>
      <xdr:col>32</xdr:col>
      <xdr:colOff>238125</xdr:colOff>
      <xdr:row>85</xdr:row>
      <xdr:rowOff>64407</xdr:rowOff>
    </xdr:to>
    <xdr:sp macro="" textlink="">
      <xdr:nvSpPr>
        <xdr:cNvPr id="522" name="円/楕円 521"/>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112684</xdr:rowOff>
    </xdr:from>
    <xdr:ext cx="469744" cy="259045"/>
    <xdr:sp macro="" textlink="">
      <xdr:nvSpPr>
        <xdr:cNvPr id="523" name="【児童館】&#10;一人当たり面積該当値テキスト"/>
        <xdr:cNvSpPr txBox="1"/>
      </xdr:nvSpPr>
      <xdr:spPr>
        <a:xfrm>
          <a:off x="222504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24" name="正方形/長方形 52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31" name="正方形/長方形 53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4" name="テキスト ボックス 5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4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99061</xdr:rowOff>
    </xdr:from>
    <xdr:to>
      <xdr:col>23</xdr:col>
      <xdr:colOff>516889</xdr:colOff>
      <xdr:row>108</xdr:row>
      <xdr:rowOff>57150</xdr:rowOff>
    </xdr:to>
    <xdr:cxnSp macro="">
      <xdr:nvCxnSpPr>
        <xdr:cNvPr id="548" name="直線コネクタ 547"/>
        <xdr:cNvCxnSpPr/>
      </xdr:nvCxnSpPr>
      <xdr:spPr>
        <a:xfrm flipV="1">
          <a:off x="16318864" y="1707261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60977</xdr:rowOff>
    </xdr:from>
    <xdr:ext cx="405111" cy="259045"/>
    <xdr:sp macro="" textlink="">
      <xdr:nvSpPr>
        <xdr:cNvPr id="549" name="【公民館】&#10;有形固定資産減価償却率最小値テキスト"/>
        <xdr:cNvSpPr txBox="1"/>
      </xdr:nvSpPr>
      <xdr:spPr>
        <a:xfrm>
          <a:off x="16408400"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108</xdr:row>
      <xdr:rowOff>57150</xdr:rowOff>
    </xdr:from>
    <xdr:to>
      <xdr:col>23</xdr:col>
      <xdr:colOff>606425</xdr:colOff>
      <xdr:row>108</xdr:row>
      <xdr:rowOff>57150</xdr:rowOff>
    </xdr:to>
    <xdr:cxnSp macro="">
      <xdr:nvCxnSpPr>
        <xdr:cNvPr id="550" name="直線コネクタ 549"/>
        <xdr:cNvCxnSpPr/>
      </xdr:nvCxnSpPr>
      <xdr:spPr>
        <a:xfrm>
          <a:off x="16230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45738</xdr:rowOff>
    </xdr:from>
    <xdr:ext cx="405111" cy="259045"/>
    <xdr:sp macro="" textlink="">
      <xdr:nvSpPr>
        <xdr:cNvPr id="551" name="【公民館】&#10;有形固定資産減価償却率最大値テキスト"/>
        <xdr:cNvSpPr txBox="1"/>
      </xdr:nvSpPr>
      <xdr:spPr>
        <a:xfrm>
          <a:off x="164084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23</xdr:col>
      <xdr:colOff>428625</xdr:colOff>
      <xdr:row>99</xdr:row>
      <xdr:rowOff>99061</xdr:rowOff>
    </xdr:from>
    <xdr:to>
      <xdr:col>23</xdr:col>
      <xdr:colOff>606425</xdr:colOff>
      <xdr:row>99</xdr:row>
      <xdr:rowOff>99061</xdr:rowOff>
    </xdr:to>
    <xdr:cxnSp macro="">
      <xdr:nvCxnSpPr>
        <xdr:cNvPr id="552" name="直線コネクタ 551"/>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158766</xdr:rowOff>
    </xdr:from>
    <xdr:ext cx="405111" cy="259045"/>
    <xdr:sp macro="" textlink="">
      <xdr:nvSpPr>
        <xdr:cNvPr id="553" name="【公民館】&#10;有形固定資産減価償却率平均値テキスト"/>
        <xdr:cNvSpPr txBox="1"/>
      </xdr:nvSpPr>
      <xdr:spPr>
        <a:xfrm>
          <a:off x="164084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135889</xdr:rowOff>
    </xdr:from>
    <xdr:to>
      <xdr:col>23</xdr:col>
      <xdr:colOff>568325</xdr:colOff>
      <xdr:row>103</xdr:row>
      <xdr:rowOff>66039</xdr:rowOff>
    </xdr:to>
    <xdr:sp macro="" textlink="">
      <xdr:nvSpPr>
        <xdr:cNvPr id="554" name="フローチャート : 判断 553"/>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55880</xdr:rowOff>
    </xdr:from>
    <xdr:to>
      <xdr:col>23</xdr:col>
      <xdr:colOff>568325</xdr:colOff>
      <xdr:row>104</xdr:row>
      <xdr:rowOff>157480</xdr:rowOff>
    </xdr:to>
    <xdr:sp macro="" textlink="">
      <xdr:nvSpPr>
        <xdr:cNvPr id="560" name="円/楕円 559"/>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34307</xdr:rowOff>
    </xdr:from>
    <xdr:ext cx="405111" cy="259045"/>
    <xdr:sp macro="" textlink="">
      <xdr:nvSpPr>
        <xdr:cNvPr id="561" name="【公民館】&#10;有形固定資産減価償却率該当値テキスト"/>
        <xdr:cNvSpPr txBox="1"/>
      </xdr:nvSpPr>
      <xdr:spPr>
        <a:xfrm>
          <a:off x="164084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2" name="正方形/長方形 56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69" name="正方形/長方形 56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2" name="テキスト ボックス 5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73" name="直線コネクタ 57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74" name="テキスト ボックス 57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7" name="直線コネクタ 57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8" name="テキスト ボックス 57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8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81914</xdr:rowOff>
    </xdr:from>
    <xdr:to>
      <xdr:col>32</xdr:col>
      <xdr:colOff>186689</xdr:colOff>
      <xdr:row>108</xdr:row>
      <xdr:rowOff>70486</xdr:rowOff>
    </xdr:to>
    <xdr:cxnSp macro="">
      <xdr:nvCxnSpPr>
        <xdr:cNvPr id="582" name="直線コネクタ 581"/>
        <xdr:cNvCxnSpPr/>
      </xdr:nvCxnSpPr>
      <xdr:spPr>
        <a:xfrm flipV="1">
          <a:off x="22160864" y="17398364"/>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74313</xdr:rowOff>
    </xdr:from>
    <xdr:ext cx="469744" cy="259045"/>
    <xdr:sp macro="" textlink="">
      <xdr:nvSpPr>
        <xdr:cNvPr id="583" name="【公民館】&#10;一人当たり面積最小値テキスト"/>
        <xdr:cNvSpPr txBox="1"/>
      </xdr:nvSpPr>
      <xdr:spPr>
        <a:xfrm>
          <a:off x="22250400"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108</xdr:row>
      <xdr:rowOff>70486</xdr:rowOff>
    </xdr:from>
    <xdr:to>
      <xdr:col>32</xdr:col>
      <xdr:colOff>276225</xdr:colOff>
      <xdr:row>108</xdr:row>
      <xdr:rowOff>70486</xdr:rowOff>
    </xdr:to>
    <xdr:cxnSp macro="">
      <xdr:nvCxnSpPr>
        <xdr:cNvPr id="584" name="直線コネクタ 583"/>
        <xdr:cNvCxnSpPr/>
      </xdr:nvCxnSpPr>
      <xdr:spPr>
        <a:xfrm>
          <a:off x="22072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28591</xdr:rowOff>
    </xdr:from>
    <xdr:ext cx="469744" cy="259045"/>
    <xdr:sp macro="" textlink="">
      <xdr:nvSpPr>
        <xdr:cNvPr id="585" name="【公民館】&#10;一人当たり面積最大値テキスト"/>
        <xdr:cNvSpPr txBox="1"/>
      </xdr:nvSpPr>
      <xdr:spPr>
        <a:xfrm>
          <a:off x="222504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0.289</a:t>
          </a:r>
          <a:endParaRPr kumimoji="1" lang="ja-JP" altLang="en-US" sz="1000" b="1">
            <a:latin typeface="ＭＳ Ｐゴシック"/>
          </a:endParaRPr>
        </a:p>
      </xdr:txBody>
    </xdr:sp>
    <xdr:clientData/>
  </xdr:oneCellAnchor>
  <xdr:twoCellAnchor>
    <xdr:from>
      <xdr:col>32</xdr:col>
      <xdr:colOff>98425</xdr:colOff>
      <xdr:row>101</xdr:row>
      <xdr:rowOff>81914</xdr:rowOff>
    </xdr:from>
    <xdr:to>
      <xdr:col>32</xdr:col>
      <xdr:colOff>276225</xdr:colOff>
      <xdr:row>101</xdr:row>
      <xdr:rowOff>81914</xdr:rowOff>
    </xdr:to>
    <xdr:cxnSp macro="">
      <xdr:nvCxnSpPr>
        <xdr:cNvPr id="586" name="直線コネクタ 585"/>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7" name="【公民館】&#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8" name="フローチャート : 判断 58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53975</xdr:rowOff>
    </xdr:from>
    <xdr:to>
      <xdr:col>32</xdr:col>
      <xdr:colOff>238125</xdr:colOff>
      <xdr:row>104</xdr:row>
      <xdr:rowOff>155575</xdr:rowOff>
    </xdr:to>
    <xdr:sp macro="" textlink="">
      <xdr:nvSpPr>
        <xdr:cNvPr id="594" name="円/楕円 593"/>
        <xdr:cNvSpPr/>
      </xdr:nvSpPr>
      <xdr:spPr>
        <a:xfrm>
          <a:off x="22110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76852</xdr:rowOff>
    </xdr:from>
    <xdr:ext cx="469744" cy="259045"/>
    <xdr:sp macro="" textlink="">
      <xdr:nvSpPr>
        <xdr:cNvPr id="595" name="【公民館】&#10;一人当たり面積該当値テキスト"/>
        <xdr:cNvSpPr txBox="1"/>
      </xdr:nvSpPr>
      <xdr:spPr>
        <a:xfrm>
          <a:off x="22250400"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96" name="正方形/長方形 59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98" name="テキスト ボックス 59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比率が高くなっている類型が多く、町立保育所と児童館は全ての施設で改修部分以外の耐用年数が経過している。また、公営住宅は耐用年数が構造によって３８年と４７年の</a:t>
          </a:r>
          <a:r>
            <a:rPr kumimoji="1" lang="en-US" altLang="ja-JP" sz="1300">
              <a:latin typeface="ＭＳ Ｐゴシック"/>
            </a:rPr>
            <a:t>2</a:t>
          </a:r>
          <a:r>
            <a:rPr kumimoji="1" lang="ja-JP" altLang="en-US" sz="1300">
              <a:latin typeface="ＭＳ Ｐゴシック"/>
            </a:rPr>
            <a:t>種類の施設が存在するが多くの施設において建設から３０年以上が経過している。　　　　　　　　　　　　　　　　　　　　　　　　　　　　　　　　　　　　　　　　　　　　　　　　　　　　　　　　　　　　　　　　　　　　　　　　　　　　　　　　　　　　　　　　　　　　　　　　　　　　　　　　　　　　　　　　　　　　　　　　　　　　　　　　　　　　　　　　　　　　　　　　　　　　　　　　　　　　　　　　　　　　　　　　　　　　　　　　　　　　　　　　　　　　　　　　　　　　　　＊有形固定資産減価償却率、有形固定資産額、公共施設の延長、面積は平成２７年度数値が未整備であったため平成２６年度数値を公表。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53340</xdr:rowOff>
    </xdr:to>
    <xdr:cxnSp macro="">
      <xdr:nvCxnSpPr>
        <xdr:cNvPr id="55" name="直線コネクタ 54"/>
        <xdr:cNvCxnSpPr/>
      </xdr:nvCxnSpPr>
      <xdr:spPr>
        <a:xfrm flipV="1">
          <a:off x="4634865" y="566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58" name="【図書館】&#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59" name="直線コネクタ 58"/>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139717</xdr:rowOff>
    </xdr:from>
    <xdr:ext cx="405111" cy="259045"/>
    <xdr:sp macro="" textlink="">
      <xdr:nvSpPr>
        <xdr:cNvPr id="60" name="【図書館】&#10;有形固定資産減価償却率平均値テキスト"/>
        <xdr:cNvSpPr txBox="1"/>
      </xdr:nvSpPr>
      <xdr:spPr>
        <a:xfrm>
          <a:off x="47244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1" name="フローチャート : 判断 60"/>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2540</xdr:rowOff>
    </xdr:from>
    <xdr:to>
      <xdr:col>6</xdr:col>
      <xdr:colOff>561975</xdr:colOff>
      <xdr:row>42</xdr:row>
      <xdr:rowOff>104140</xdr:rowOff>
    </xdr:to>
    <xdr:sp macro="" textlink="">
      <xdr:nvSpPr>
        <xdr:cNvPr id="67" name="円/楕円 66"/>
        <xdr:cNvSpPr/>
      </xdr:nvSpPr>
      <xdr:spPr>
        <a:xfrm>
          <a:off x="4584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88917</xdr:rowOff>
    </xdr:from>
    <xdr:ext cx="405111" cy="259045"/>
    <xdr:sp macro="" textlink="">
      <xdr:nvSpPr>
        <xdr:cNvPr id="68" name="【図書館】&#10;有形固定資産減価償却率該当値テキスト"/>
        <xdr:cNvSpPr txBox="1"/>
      </xdr:nvSpPr>
      <xdr:spPr>
        <a:xfrm>
          <a:off x="47244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3" name="テキスト ボックス 8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7" name="テキスト ボックス 8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9" name="テキスト ボックス 8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40</xdr:row>
      <xdr:rowOff>152400</xdr:rowOff>
    </xdr:to>
    <xdr:cxnSp macro="">
      <xdr:nvCxnSpPr>
        <xdr:cNvPr id="93" name="直線コネクタ 92"/>
        <xdr:cNvCxnSpPr/>
      </xdr:nvCxnSpPr>
      <xdr:spPr>
        <a:xfrm flipV="1">
          <a:off x="10476865" y="579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4"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5" name="直線コネクタ 94"/>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6"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7" name="直線コネクタ 96"/>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10177</xdr:rowOff>
    </xdr:from>
    <xdr:ext cx="469744" cy="259045"/>
    <xdr:sp macro="" textlink="">
      <xdr:nvSpPr>
        <xdr:cNvPr id="98" name="【図書館】&#10;一人当たり面積平均値テキスト"/>
        <xdr:cNvSpPr txBox="1"/>
      </xdr:nvSpPr>
      <xdr:spPr>
        <a:xfrm>
          <a:off x="105664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99" name="フローチャート : 判断 98"/>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05" name="円/楕円 10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06"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63</xdr:row>
      <xdr:rowOff>72390</xdr:rowOff>
    </xdr:to>
    <xdr:cxnSp macro="">
      <xdr:nvCxnSpPr>
        <xdr:cNvPr id="131" name="直線コネクタ 130"/>
        <xdr:cNvCxnSpPr/>
      </xdr:nvCxnSpPr>
      <xdr:spPr>
        <a:xfrm flipV="1">
          <a:off x="4634865" y="94716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76217</xdr:rowOff>
    </xdr:from>
    <xdr:ext cx="405111" cy="259045"/>
    <xdr:sp macro="" textlink="">
      <xdr:nvSpPr>
        <xdr:cNvPr id="132" name="【体育館・プール】&#10;有形固定資産減価償却率最小値テキスト"/>
        <xdr:cNvSpPr txBox="1"/>
      </xdr:nvSpPr>
      <xdr:spPr>
        <a:xfrm>
          <a:off x="47244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63</xdr:row>
      <xdr:rowOff>72390</xdr:rowOff>
    </xdr:from>
    <xdr:to>
      <xdr:col>6</xdr:col>
      <xdr:colOff>600075</xdr:colOff>
      <xdr:row>63</xdr:row>
      <xdr:rowOff>72390</xdr:rowOff>
    </xdr:to>
    <xdr:cxnSp macro="">
      <xdr:nvCxnSpPr>
        <xdr:cNvPr id="133" name="直線コネクタ 132"/>
        <xdr:cNvCxnSpPr/>
      </xdr:nvCxnSpPr>
      <xdr:spPr>
        <a:xfrm>
          <a:off x="4546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4"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5" name="直線コネクタ 134"/>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129557</xdr:rowOff>
    </xdr:from>
    <xdr:ext cx="405111" cy="259045"/>
    <xdr:sp macro="" textlink="">
      <xdr:nvSpPr>
        <xdr:cNvPr id="136" name="【体育館・プール】&#10;有形固定資産減価償却率平均値テキスト"/>
        <xdr:cNvSpPr txBox="1"/>
      </xdr:nvSpPr>
      <xdr:spPr>
        <a:xfrm>
          <a:off x="47244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151130</xdr:rowOff>
    </xdr:from>
    <xdr:to>
      <xdr:col>6</xdr:col>
      <xdr:colOff>561975</xdr:colOff>
      <xdr:row>60</xdr:row>
      <xdr:rowOff>81280</xdr:rowOff>
    </xdr:to>
    <xdr:sp macro="" textlink="">
      <xdr:nvSpPr>
        <xdr:cNvPr id="137" name="フローチャート : 判断 136"/>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162560</xdr:rowOff>
    </xdr:from>
    <xdr:to>
      <xdr:col>6</xdr:col>
      <xdr:colOff>561975</xdr:colOff>
      <xdr:row>55</xdr:row>
      <xdr:rowOff>92710</xdr:rowOff>
    </xdr:to>
    <xdr:sp macro="" textlink="">
      <xdr:nvSpPr>
        <xdr:cNvPr id="143" name="円/楕円 142"/>
        <xdr:cNvSpPr/>
      </xdr:nvSpPr>
      <xdr:spPr>
        <a:xfrm>
          <a:off x="4584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115587</xdr:rowOff>
    </xdr:from>
    <xdr:ext cx="405111" cy="259045"/>
    <xdr:sp macro="" textlink="">
      <xdr:nvSpPr>
        <xdr:cNvPr id="144" name="【体育館・プール】&#10;有形固定資産減価償却率該当値テキスト"/>
        <xdr:cNvSpPr txBox="1"/>
      </xdr:nvSpPr>
      <xdr:spPr>
        <a:xfrm>
          <a:off x="47244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169" name="直線コネクタ 168"/>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170"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171" name="直線コネクタ 170"/>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2"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3" name="直線コネクタ 172"/>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4"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5" name="フローチャート : 判断 17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71120</xdr:rowOff>
    </xdr:from>
    <xdr:to>
      <xdr:col>15</xdr:col>
      <xdr:colOff>231775</xdr:colOff>
      <xdr:row>60</xdr:row>
      <xdr:rowOff>1270</xdr:rowOff>
    </xdr:to>
    <xdr:sp macro="" textlink="">
      <xdr:nvSpPr>
        <xdr:cNvPr id="181" name="円/楕円 180"/>
        <xdr:cNvSpPr/>
      </xdr:nvSpPr>
      <xdr:spPr>
        <a:xfrm>
          <a:off x="10426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93997</xdr:rowOff>
    </xdr:from>
    <xdr:ext cx="469744" cy="259045"/>
    <xdr:sp macro="" textlink="">
      <xdr:nvSpPr>
        <xdr:cNvPr id="182" name="【体育館・プール】&#10;一人当たり面積該当値テキスト"/>
        <xdr:cNvSpPr txBox="1"/>
      </xdr:nvSpPr>
      <xdr:spPr>
        <a:xfrm>
          <a:off x="10566400"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1" name="テキスト ボックス 20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90678</xdr:rowOff>
    </xdr:from>
    <xdr:to>
      <xdr:col>6</xdr:col>
      <xdr:colOff>510540</xdr:colOff>
      <xdr:row>86</xdr:row>
      <xdr:rowOff>88392</xdr:rowOff>
    </xdr:to>
    <xdr:cxnSp macro="">
      <xdr:nvCxnSpPr>
        <xdr:cNvPr id="205" name="直線コネクタ 204"/>
        <xdr:cNvCxnSpPr/>
      </xdr:nvCxnSpPr>
      <xdr:spPr>
        <a:xfrm flipV="1">
          <a:off x="4634865" y="1346377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06"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07" name="直線コネクタ 20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37355</xdr:rowOff>
    </xdr:from>
    <xdr:ext cx="405111" cy="259045"/>
    <xdr:sp macro="" textlink="">
      <xdr:nvSpPr>
        <xdr:cNvPr id="208" name="【福祉施設】&#10;有形固定資産減価償却率最大値テキスト"/>
        <xdr:cNvSpPr txBox="1"/>
      </xdr:nvSpPr>
      <xdr:spPr>
        <a:xfrm>
          <a:off x="4724400" y="13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6</xdr:col>
      <xdr:colOff>422275</xdr:colOff>
      <xdr:row>78</xdr:row>
      <xdr:rowOff>90678</xdr:rowOff>
    </xdr:from>
    <xdr:to>
      <xdr:col>6</xdr:col>
      <xdr:colOff>600075</xdr:colOff>
      <xdr:row>78</xdr:row>
      <xdr:rowOff>90678</xdr:rowOff>
    </xdr:to>
    <xdr:cxnSp macro="">
      <xdr:nvCxnSpPr>
        <xdr:cNvPr id="209" name="直線コネクタ 208"/>
        <xdr:cNvCxnSpPr/>
      </xdr:nvCxnSpPr>
      <xdr:spPr>
        <a:xfrm>
          <a:off x="4546600" y="1346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2303</xdr:rowOff>
    </xdr:from>
    <xdr:ext cx="405111" cy="259045"/>
    <xdr:sp macro="" textlink="">
      <xdr:nvSpPr>
        <xdr:cNvPr id="210" name="【福祉施設】&#10;有形固定資産減価償却率平均値テキスト"/>
        <xdr:cNvSpPr txBox="1"/>
      </xdr:nvSpPr>
      <xdr:spPr>
        <a:xfrm>
          <a:off x="4724400" y="14575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23876</xdr:rowOff>
    </xdr:from>
    <xdr:to>
      <xdr:col>6</xdr:col>
      <xdr:colOff>561975</xdr:colOff>
      <xdr:row>85</xdr:row>
      <xdr:rowOff>125476</xdr:rowOff>
    </xdr:to>
    <xdr:sp macro="" textlink="">
      <xdr:nvSpPr>
        <xdr:cNvPr id="211" name="フローチャート : 判断 210"/>
        <xdr:cNvSpPr/>
      </xdr:nvSpPr>
      <xdr:spPr>
        <a:xfrm>
          <a:off x="4584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39878</xdr:rowOff>
    </xdr:from>
    <xdr:to>
      <xdr:col>6</xdr:col>
      <xdr:colOff>561975</xdr:colOff>
      <xdr:row>78</xdr:row>
      <xdr:rowOff>141478</xdr:rowOff>
    </xdr:to>
    <xdr:sp macro="" textlink="">
      <xdr:nvSpPr>
        <xdr:cNvPr id="217" name="円/楕円 216"/>
        <xdr:cNvSpPr/>
      </xdr:nvSpPr>
      <xdr:spPr>
        <a:xfrm>
          <a:off x="45847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164355</xdr:rowOff>
    </xdr:from>
    <xdr:ext cx="405111" cy="259045"/>
    <xdr:sp macro="" textlink="">
      <xdr:nvSpPr>
        <xdr:cNvPr id="218" name="【福祉施設】&#10;有形固定資産減価償却率該当値テキスト"/>
        <xdr:cNvSpPr txBox="1"/>
      </xdr:nvSpPr>
      <xdr:spPr>
        <a:xfrm>
          <a:off x="4724400" y="1336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3"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59871</xdr:rowOff>
    </xdr:from>
    <xdr:to>
      <xdr:col>15</xdr:col>
      <xdr:colOff>180340</xdr:colOff>
      <xdr:row>85</xdr:row>
      <xdr:rowOff>155121</xdr:rowOff>
    </xdr:to>
    <xdr:cxnSp macro="">
      <xdr:nvCxnSpPr>
        <xdr:cNvPr id="244" name="直線コネクタ 243"/>
        <xdr:cNvCxnSpPr/>
      </xdr:nvCxnSpPr>
      <xdr:spPr>
        <a:xfrm flipV="1">
          <a:off x="10476865" y="1343297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158948</xdr:rowOff>
    </xdr:from>
    <xdr:ext cx="469744" cy="259045"/>
    <xdr:sp macro="" textlink="">
      <xdr:nvSpPr>
        <xdr:cNvPr id="245" name="【福祉施設】&#10;一人当たり面積最小値テキスト"/>
        <xdr:cNvSpPr txBox="1"/>
      </xdr:nvSpPr>
      <xdr:spPr>
        <a:xfrm>
          <a:off x="10566400" y="14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85</xdr:row>
      <xdr:rowOff>155121</xdr:rowOff>
    </xdr:from>
    <xdr:to>
      <xdr:col>15</xdr:col>
      <xdr:colOff>269875</xdr:colOff>
      <xdr:row>85</xdr:row>
      <xdr:rowOff>155121</xdr:rowOff>
    </xdr:to>
    <xdr:cxnSp macro="">
      <xdr:nvCxnSpPr>
        <xdr:cNvPr id="246" name="直線コネクタ 245"/>
        <xdr:cNvCxnSpPr/>
      </xdr:nvCxnSpPr>
      <xdr:spPr>
        <a:xfrm>
          <a:off x="10388600" y="147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6548</xdr:rowOff>
    </xdr:from>
    <xdr:ext cx="469744" cy="259045"/>
    <xdr:sp macro="" textlink="">
      <xdr:nvSpPr>
        <xdr:cNvPr id="247" name="【福祉施設】&#10;一人当たり面積最大値テキスト"/>
        <xdr:cNvSpPr txBox="1"/>
      </xdr:nvSpPr>
      <xdr:spPr>
        <a:xfrm>
          <a:off x="10566400" y="1320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78</xdr:row>
      <xdr:rowOff>59871</xdr:rowOff>
    </xdr:from>
    <xdr:to>
      <xdr:col>15</xdr:col>
      <xdr:colOff>269875</xdr:colOff>
      <xdr:row>78</xdr:row>
      <xdr:rowOff>59871</xdr:rowOff>
    </xdr:to>
    <xdr:cxnSp macro="">
      <xdr:nvCxnSpPr>
        <xdr:cNvPr id="248" name="直線コネクタ 247"/>
        <xdr:cNvCxnSpPr/>
      </xdr:nvCxnSpPr>
      <xdr:spPr>
        <a:xfrm>
          <a:off x="10388600" y="1343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140806</xdr:rowOff>
    </xdr:from>
    <xdr:ext cx="469744" cy="259045"/>
    <xdr:sp macro="" textlink="">
      <xdr:nvSpPr>
        <xdr:cNvPr id="249" name="【福祉施設】&#10;一人当たり面積平均値テキスト"/>
        <xdr:cNvSpPr txBox="1"/>
      </xdr:nvSpPr>
      <xdr:spPr>
        <a:xfrm>
          <a:off x="10566400" y="1402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117929</xdr:rowOff>
    </xdr:from>
    <xdr:to>
      <xdr:col>15</xdr:col>
      <xdr:colOff>231775</xdr:colOff>
      <xdr:row>83</xdr:row>
      <xdr:rowOff>48079</xdr:rowOff>
    </xdr:to>
    <xdr:sp macro="" textlink="">
      <xdr:nvSpPr>
        <xdr:cNvPr id="250" name="フローチャート : 判断 249"/>
        <xdr:cNvSpPr/>
      </xdr:nvSpPr>
      <xdr:spPr>
        <a:xfrm>
          <a:off x="10426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104321</xdr:rowOff>
    </xdr:from>
    <xdr:to>
      <xdr:col>15</xdr:col>
      <xdr:colOff>231775</xdr:colOff>
      <xdr:row>86</xdr:row>
      <xdr:rowOff>34471</xdr:rowOff>
    </xdr:to>
    <xdr:sp macro="" textlink="">
      <xdr:nvSpPr>
        <xdr:cNvPr id="256" name="円/楕円 255"/>
        <xdr:cNvSpPr/>
      </xdr:nvSpPr>
      <xdr:spPr>
        <a:xfrm>
          <a:off x="104267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19248</xdr:rowOff>
    </xdr:from>
    <xdr:ext cx="469744" cy="259045"/>
    <xdr:sp macro="" textlink="">
      <xdr:nvSpPr>
        <xdr:cNvPr id="257" name="【福祉施設】&#10;一人当たり面積該当値テキスト"/>
        <xdr:cNvSpPr txBox="1"/>
      </xdr:nvSpPr>
      <xdr:spPr>
        <a:xfrm>
          <a:off x="10566400" y="145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8" name="正方形/長方形 25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9" name="正方形/長方形 25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0" name="正方形/長方形 25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1" name="正方形/長方形 26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2" name="正方形/長方形 26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5" name="正方形/長方形 26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6" name="正方形/長方形 26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7" name="正方形/長方形 26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8" name="正方形/長方形 26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9" name="正方形/長方形 26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0" name="正方形/長方形 26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7" name="正方形/長方形 27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0" name="テキスト ボックス 2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1" name="直線コネクタ 2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2" name="テキスト ボックス 2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3" name="直線コネクタ 2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4" name="テキスト ボックス 2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5" name="直線コネクタ 2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6" name="テキスト ボックス 2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7" name="直線コネクタ 2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8" name="テキスト ボックス 2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9" name="直線コネクタ 2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0" name="テキスト ボックス 2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2" name="テキスト ボックス 2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42</xdr:row>
      <xdr:rowOff>19050</xdr:rowOff>
    </xdr:to>
    <xdr:cxnSp macro="">
      <xdr:nvCxnSpPr>
        <xdr:cNvPr id="294" name="直線コネクタ 29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9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96" name="直線コネクタ 29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297" name="【一般廃棄物処理施設】&#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298" name="直線コネクタ 29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152417</xdr:rowOff>
    </xdr:from>
    <xdr:ext cx="405111" cy="259045"/>
    <xdr:sp macro="" textlink="">
      <xdr:nvSpPr>
        <xdr:cNvPr id="299" name="【一般廃棄物処理施設】&#10;有形固定資産減価償却率平均値テキスト"/>
        <xdr:cNvSpPr txBox="1"/>
      </xdr:nvSpPr>
      <xdr:spPr>
        <a:xfrm>
          <a:off x="164084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2540</xdr:rowOff>
    </xdr:from>
    <xdr:to>
      <xdr:col>23</xdr:col>
      <xdr:colOff>568325</xdr:colOff>
      <xdr:row>35</xdr:row>
      <xdr:rowOff>104140</xdr:rowOff>
    </xdr:to>
    <xdr:sp macro="" textlink="">
      <xdr:nvSpPr>
        <xdr:cNvPr id="300" name="フローチャート : 判断 299"/>
        <xdr:cNvSpPr/>
      </xdr:nvSpPr>
      <xdr:spPr>
        <a:xfrm>
          <a:off x="16268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90170</xdr:rowOff>
    </xdr:from>
    <xdr:to>
      <xdr:col>23</xdr:col>
      <xdr:colOff>568325</xdr:colOff>
      <xdr:row>34</xdr:row>
      <xdr:rowOff>20320</xdr:rowOff>
    </xdr:to>
    <xdr:sp macro="" textlink="">
      <xdr:nvSpPr>
        <xdr:cNvPr id="306" name="円/楕円 305"/>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43197</xdr:rowOff>
    </xdr:from>
    <xdr:ext cx="405111" cy="259045"/>
    <xdr:sp macro="" textlink="">
      <xdr:nvSpPr>
        <xdr:cNvPr id="307" name="【一般廃棄物処理施設】&#10;有形固定資産減価償却率該当値テキスト"/>
        <xdr:cNvSpPr txBox="1"/>
      </xdr:nvSpPr>
      <xdr:spPr>
        <a:xfrm>
          <a:off x="164084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8" name="正方形/長方形 30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5" name="正方形/長方形 31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6" name="テキスト ボックス 3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7" name="直線コネクタ 3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18" name="テキスト ボックス 31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9" name="直線コネクタ 3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20" name="テキスト ボックス 31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1" name="直線コネクタ 3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22" name="テキスト ボックス 3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3" name="直線コネクタ 3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24" name="テキスト ボックス 3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5" name="直線コネクタ 3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26" name="テキスト ボックス 3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7" name="直線コネクタ 3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28" name="テキスト ボックス 3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9" name="直線コネクタ 3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30" name="テキスト ボックス 3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121577</xdr:rowOff>
    </xdr:from>
    <xdr:to>
      <xdr:col>32</xdr:col>
      <xdr:colOff>186689</xdr:colOff>
      <xdr:row>41</xdr:row>
      <xdr:rowOff>148470</xdr:rowOff>
    </xdr:to>
    <xdr:cxnSp macro="">
      <xdr:nvCxnSpPr>
        <xdr:cNvPr id="334" name="直線コネクタ 333"/>
        <xdr:cNvCxnSpPr/>
      </xdr:nvCxnSpPr>
      <xdr:spPr>
        <a:xfrm flipV="1">
          <a:off x="22160864" y="5779427"/>
          <a:ext cx="0" cy="139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152297</xdr:rowOff>
    </xdr:from>
    <xdr:ext cx="534377" cy="259045"/>
    <xdr:sp macro="" textlink="">
      <xdr:nvSpPr>
        <xdr:cNvPr id="335" name="【一般廃棄物処理施設】&#10;一人当たり有形固定資産（償却資産）額最小値テキスト"/>
        <xdr:cNvSpPr txBox="1"/>
      </xdr:nvSpPr>
      <xdr:spPr>
        <a:xfrm>
          <a:off x="22250400" y="71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27,074</a:t>
          </a:r>
          <a:endParaRPr kumimoji="1" lang="ja-JP" altLang="en-US" sz="1000" b="1">
            <a:latin typeface="ＭＳ Ｐゴシック"/>
          </a:endParaRPr>
        </a:p>
      </xdr:txBody>
    </xdr:sp>
    <xdr:clientData/>
  </xdr:oneCellAnchor>
  <xdr:twoCellAnchor>
    <xdr:from>
      <xdr:col>32</xdr:col>
      <xdr:colOff>98425</xdr:colOff>
      <xdr:row>41</xdr:row>
      <xdr:rowOff>148470</xdr:rowOff>
    </xdr:from>
    <xdr:to>
      <xdr:col>32</xdr:col>
      <xdr:colOff>276225</xdr:colOff>
      <xdr:row>41</xdr:row>
      <xdr:rowOff>148470</xdr:rowOff>
    </xdr:to>
    <xdr:cxnSp macro="">
      <xdr:nvCxnSpPr>
        <xdr:cNvPr id="336" name="直線コネクタ 335"/>
        <xdr:cNvCxnSpPr/>
      </xdr:nvCxnSpPr>
      <xdr:spPr>
        <a:xfrm>
          <a:off x="22072600" y="71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68254</xdr:rowOff>
    </xdr:from>
    <xdr:ext cx="599010" cy="259045"/>
    <xdr:sp macro="" textlink="">
      <xdr:nvSpPr>
        <xdr:cNvPr id="337" name="【一般廃棄物処理施設】&#10;一人当たり有形固定資産（償却資産）額最大値テキスト"/>
        <xdr:cNvSpPr txBox="1"/>
      </xdr:nvSpPr>
      <xdr:spPr>
        <a:xfrm>
          <a:off x="22250400" y="55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112,721</a:t>
          </a:r>
          <a:endParaRPr kumimoji="1" lang="ja-JP" altLang="en-US" sz="1000" b="1">
            <a:latin typeface="ＭＳ Ｐゴシック"/>
          </a:endParaRPr>
        </a:p>
      </xdr:txBody>
    </xdr:sp>
    <xdr:clientData/>
  </xdr:oneCellAnchor>
  <xdr:twoCellAnchor>
    <xdr:from>
      <xdr:col>32</xdr:col>
      <xdr:colOff>98425</xdr:colOff>
      <xdr:row>33</xdr:row>
      <xdr:rowOff>121577</xdr:rowOff>
    </xdr:from>
    <xdr:to>
      <xdr:col>32</xdr:col>
      <xdr:colOff>276225</xdr:colOff>
      <xdr:row>33</xdr:row>
      <xdr:rowOff>121577</xdr:rowOff>
    </xdr:to>
    <xdr:cxnSp macro="">
      <xdr:nvCxnSpPr>
        <xdr:cNvPr id="338" name="直線コネクタ 337"/>
        <xdr:cNvCxnSpPr/>
      </xdr:nvCxnSpPr>
      <xdr:spPr>
        <a:xfrm>
          <a:off x="22072600" y="57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34557</xdr:rowOff>
    </xdr:from>
    <xdr:ext cx="534377" cy="259045"/>
    <xdr:sp macro="" textlink="">
      <xdr:nvSpPr>
        <xdr:cNvPr id="339" name="【一般廃棄物処理施設】&#10;一人当たり有形固定資産（償却資産）額平均値テキスト"/>
        <xdr:cNvSpPr txBox="1"/>
      </xdr:nvSpPr>
      <xdr:spPr>
        <a:xfrm>
          <a:off x="22250400" y="6378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71,618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56130</xdr:rowOff>
    </xdr:from>
    <xdr:to>
      <xdr:col>32</xdr:col>
      <xdr:colOff>238125</xdr:colOff>
      <xdr:row>37</xdr:row>
      <xdr:rowOff>157730</xdr:rowOff>
    </xdr:to>
    <xdr:sp macro="" textlink="">
      <xdr:nvSpPr>
        <xdr:cNvPr id="340" name="フローチャート : 判断 339"/>
        <xdr:cNvSpPr/>
      </xdr:nvSpPr>
      <xdr:spPr>
        <a:xfrm>
          <a:off x="22110700" y="639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70777</xdr:rowOff>
    </xdr:from>
    <xdr:to>
      <xdr:col>32</xdr:col>
      <xdr:colOff>238125</xdr:colOff>
      <xdr:row>34</xdr:row>
      <xdr:rowOff>927</xdr:rowOff>
    </xdr:to>
    <xdr:sp macro="" textlink="">
      <xdr:nvSpPr>
        <xdr:cNvPr id="346" name="円/楕円 345"/>
        <xdr:cNvSpPr/>
      </xdr:nvSpPr>
      <xdr:spPr>
        <a:xfrm>
          <a:off x="22110700" y="57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23804</xdr:rowOff>
    </xdr:from>
    <xdr:ext cx="599010" cy="259045"/>
    <xdr:sp macro="" textlink="">
      <xdr:nvSpPr>
        <xdr:cNvPr id="347" name="【一般廃棄物処理施設】&#10;一人当たり有形固定資産（償却資産）額該当値テキスト"/>
        <xdr:cNvSpPr txBox="1"/>
      </xdr:nvSpPr>
      <xdr:spPr>
        <a:xfrm>
          <a:off x="22250400" y="56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6" name="正方形/長方形 3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3" name="正方形/長方形 36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4" name="正方形/長方形 36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1" name="正方形/長方形 37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2" name="正方形/長方形 37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3" name="正方形/長方形 3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4" name="正方形/長方形 3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5" name="正方形/長方形 3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6" name="正方形/長方形 3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7" name="正方形/長方形 3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8" name="正方形/長方形 3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9" name="正方形/長方形 37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0" name="正方形/長方形 37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1" name="正方形/長方形 3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2" name="正方形/長方形 3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3" name="正方形/長方形 3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4" name="正方形/長方形 3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5" name="正方形/長方形 3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6" name="正方形/長方形 3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7" name="正方形/長方形 38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8" name="テキスト ボックス 3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9" name="直線コネクタ 3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0" name="テキスト ボックス 3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1" name="直線コネクタ 3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2" name="テキスト ボックス 3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3" name="直線コネクタ 3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4" name="テキスト ボックス 3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5" name="直線コネクタ 3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6" name="テキスト ボックス 3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7" name="直線コネクタ 3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8" name="テキスト ボックス 3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9" name="直線コネクタ 3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0" name="テキスト ボックス 3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402" name="直線コネクタ 401"/>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403"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404" name="直線コネクタ 403"/>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0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06" name="直線コネクタ 4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407" name="【庁舎】&#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408" name="フローチャート : 判断 407"/>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153415</xdr:rowOff>
    </xdr:from>
    <xdr:to>
      <xdr:col>23</xdr:col>
      <xdr:colOff>568325</xdr:colOff>
      <xdr:row>105</xdr:row>
      <xdr:rowOff>83565</xdr:rowOff>
    </xdr:to>
    <xdr:sp macro="" textlink="">
      <xdr:nvSpPr>
        <xdr:cNvPr id="414" name="円/楕円 413"/>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4842</xdr:rowOff>
    </xdr:from>
    <xdr:ext cx="405111" cy="259045"/>
    <xdr:sp macro="" textlink="">
      <xdr:nvSpPr>
        <xdr:cNvPr id="415" name="【庁舎】&#10;有形固定資産減価償却率該当値テキスト"/>
        <xdr:cNvSpPr txBox="1"/>
      </xdr:nvSpPr>
      <xdr:spPr>
        <a:xfrm>
          <a:off x="16408400" y="178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6" name="正方形/長方形 41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7" name="正方形/長方形 4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8" name="正方形/長方形 4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9" name="正方形/長方形 4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0" name="正方形/長方形 4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1" name="正方形/長方形 4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2" name="正方形/長方形 4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3" name="正方形/長方形 42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6" name="テキスト ボックス 4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440" name="直線コネクタ 439"/>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441"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442" name="直線コネクタ 441"/>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443"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444" name="直線コネクタ 443"/>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163847</xdr:rowOff>
    </xdr:from>
    <xdr:ext cx="469744" cy="259045"/>
    <xdr:sp macro="" textlink="">
      <xdr:nvSpPr>
        <xdr:cNvPr id="445" name="【庁舎】&#10;一人当たり面積平均値テキスト"/>
        <xdr:cNvSpPr txBox="1"/>
      </xdr:nvSpPr>
      <xdr:spPr>
        <a:xfrm>
          <a:off x="222504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446" name="フローチャート : 判断 44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7" name="テキスト ボックス 4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8" name="テキスト ボックス 4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9" name="テキスト ボックス 4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0" name="テキスト ボックス 4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1" name="テキスト ボックス 4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452" name="円/楕円 451"/>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139716</xdr:rowOff>
    </xdr:from>
    <xdr:ext cx="469744" cy="259045"/>
    <xdr:sp macro="" textlink="">
      <xdr:nvSpPr>
        <xdr:cNvPr id="453" name="【庁舎】&#10;一人当たり面積該当値テキスト"/>
        <xdr:cNvSpPr txBox="1"/>
      </xdr:nvSpPr>
      <xdr:spPr>
        <a:xfrm>
          <a:off x="222504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4" name="正方形/長方形 45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6" name="テキスト ボックス 45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体育館・プールはプール</a:t>
          </a:r>
          <a:r>
            <a:rPr kumimoji="1" lang="en-US" altLang="ja-JP" sz="1300">
              <a:latin typeface="ＭＳ Ｐゴシック"/>
            </a:rPr>
            <a:t>1</a:t>
          </a:r>
          <a:r>
            <a:rPr kumimoji="1" lang="ja-JP" altLang="en-US" sz="1300">
              <a:latin typeface="ＭＳ Ｐゴシック"/>
            </a:rPr>
            <a:t>施設が耐用年数を経過、体育館も耐用年数が４７年に対して建設から３０年以上が経過している、福祉施設は２箇所の隣保館が耐用年数を経過しているため有形固定資産減価償却率が類似団体平均を上回っている。　　　　　　　　　　　　　　　　　　　　　　　　　　　　　　　　　　　　　　　　　　　　　　　　　　　　　　　　　　　　　　　　　　　　＊有形固定資産減価償却率、公共施設の面積は</a:t>
          </a:r>
          <a:r>
            <a:rPr kumimoji="1" lang="ja-JP" altLang="ja-JP" sz="1300">
              <a:solidFill>
                <a:schemeClr val="dk1"/>
              </a:solidFill>
              <a:effectLst/>
              <a:latin typeface="+mn-lt"/>
              <a:ea typeface="+mn-ea"/>
              <a:cs typeface="+mn-cs"/>
            </a:rPr>
            <a:t>平成２７年度数値が未</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であったため平成２６年度数値を公表。</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人口の減少や高齢化率が高いことにより課税客体が少なく、また、長引く景気低迷により地方税収入が類似団体より低いことから平均を大きく下回る</a:t>
          </a:r>
          <a:r>
            <a:rPr lang="en-US" altLang="ja-JP" sz="1100">
              <a:solidFill>
                <a:schemeClr val="dk1"/>
              </a:solidFill>
              <a:effectLst/>
              <a:latin typeface="+mn-lt"/>
              <a:ea typeface="+mn-ea"/>
              <a:cs typeface="+mn-cs"/>
            </a:rPr>
            <a:t>0.32</a:t>
          </a:r>
          <a:r>
            <a:rPr lang="ja-JP" altLang="ja-JP" sz="1100">
              <a:solidFill>
                <a:schemeClr val="dk1"/>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47272</xdr:rowOff>
    </xdr:from>
    <xdr:to>
      <xdr:col>7</xdr:col>
      <xdr:colOff>152400</xdr:colOff>
      <xdr:row>45</xdr:row>
      <xdr:rowOff>60678</xdr:rowOff>
    </xdr:to>
    <xdr:cxnSp macro="">
      <xdr:nvCxnSpPr>
        <xdr:cNvPr id="68" name="直線コネクタ 67"/>
        <xdr:cNvCxnSpPr/>
      </xdr:nvCxnSpPr>
      <xdr:spPr>
        <a:xfrm flipV="1">
          <a:off x="4114800" y="77625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60678</xdr:rowOff>
    </xdr:from>
    <xdr:to>
      <xdr:col>6</xdr:col>
      <xdr:colOff>0</xdr:colOff>
      <xdr:row>45</xdr:row>
      <xdr:rowOff>60678</xdr:rowOff>
    </xdr:to>
    <xdr:cxnSp macro="">
      <xdr:nvCxnSpPr>
        <xdr:cNvPr id="71" name="直線コネクタ 70"/>
        <xdr:cNvCxnSpPr/>
      </xdr:nvCxnSpPr>
      <xdr:spPr>
        <a:xfrm>
          <a:off x="3225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60678</xdr:rowOff>
    </xdr:to>
    <xdr:cxnSp macro="">
      <xdr:nvCxnSpPr>
        <xdr:cNvPr id="74" name="直線コネクタ 73"/>
        <xdr:cNvCxnSpPr/>
      </xdr:nvCxnSpPr>
      <xdr:spPr>
        <a:xfrm>
          <a:off x="2336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47272</xdr:rowOff>
    </xdr:to>
    <xdr:cxnSp macro="">
      <xdr:nvCxnSpPr>
        <xdr:cNvPr id="77" name="直線コネクタ 76"/>
        <xdr:cNvCxnSpPr/>
      </xdr:nvCxnSpPr>
      <xdr:spPr>
        <a:xfrm>
          <a:off x="1447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167922</xdr:rowOff>
    </xdr:from>
    <xdr:to>
      <xdr:col>7</xdr:col>
      <xdr:colOff>203200</xdr:colOff>
      <xdr:row>45</xdr:row>
      <xdr:rowOff>98072</xdr:rowOff>
    </xdr:to>
    <xdr:sp macro="" textlink="">
      <xdr:nvSpPr>
        <xdr:cNvPr id="87" name="円/楕円 86"/>
        <xdr:cNvSpPr/>
      </xdr:nvSpPr>
      <xdr:spPr>
        <a:xfrm>
          <a:off x="49022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63799</xdr:rowOff>
    </xdr:from>
    <xdr:ext cx="762000" cy="259045"/>
    <xdr:sp macro="" textlink="">
      <xdr:nvSpPr>
        <xdr:cNvPr id="88" name="財政力該当値テキスト"/>
        <xdr:cNvSpPr txBox="1"/>
      </xdr:nvSpPr>
      <xdr:spPr>
        <a:xfrm>
          <a:off x="5041900" y="76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9878</xdr:rowOff>
    </xdr:from>
    <xdr:to>
      <xdr:col>6</xdr:col>
      <xdr:colOff>50800</xdr:colOff>
      <xdr:row>45</xdr:row>
      <xdr:rowOff>111478</xdr:rowOff>
    </xdr:to>
    <xdr:sp macro="" textlink="">
      <xdr:nvSpPr>
        <xdr:cNvPr id="89" name="円/楕円 88"/>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96255</xdr:rowOff>
    </xdr:from>
    <xdr:ext cx="736600" cy="259045"/>
    <xdr:sp macro="" textlink="">
      <xdr:nvSpPr>
        <xdr:cNvPr id="90" name="テキスト ボックス 89"/>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9878</xdr:rowOff>
    </xdr:from>
    <xdr:to>
      <xdr:col>4</xdr:col>
      <xdr:colOff>533400</xdr:colOff>
      <xdr:row>45</xdr:row>
      <xdr:rowOff>111478</xdr:rowOff>
    </xdr:to>
    <xdr:sp macro="" textlink="">
      <xdr:nvSpPr>
        <xdr:cNvPr id="91" name="円/楕円 90"/>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96255</xdr:rowOff>
    </xdr:from>
    <xdr:ext cx="762000" cy="259045"/>
    <xdr:sp macro="" textlink="">
      <xdr:nvSpPr>
        <xdr:cNvPr id="92" name="テキスト ボックス 91"/>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3" name="円/楕円 92"/>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4" name="テキスト ボックス 93"/>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年度は公債費以外の経常経費に充当した一般財源が前年度より増加したが、公債費に充当した一般財源が前年度に比べ</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％減少し、地方消費税交付金や地方交付税等の増加により経常一般財源が前年度に比べ</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％増加したため、経常収支比率が前年度より</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改善した。しかし、依然として類似団体平均を大きく上回っており、今後については、投資的経費にかかる新規発行債の抑制による公債費の縮減や事務事業の見直しの継続、更には特別会計への繰出金の圧縮などによる経常経費の削減を図るとともに、町税の徴収率の向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63</xdr:row>
      <xdr:rowOff>143256</xdr:rowOff>
    </xdr:to>
    <xdr:cxnSp macro="">
      <xdr:nvCxnSpPr>
        <xdr:cNvPr id="129" name="直線コネクタ 128"/>
        <xdr:cNvCxnSpPr/>
      </xdr:nvCxnSpPr>
      <xdr:spPr>
        <a:xfrm flipV="1">
          <a:off x="4114800" y="1090358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63</xdr:row>
      <xdr:rowOff>150495</xdr:rowOff>
    </xdr:to>
    <xdr:cxnSp macro="">
      <xdr:nvCxnSpPr>
        <xdr:cNvPr id="132" name="直線コネクタ 131"/>
        <xdr:cNvCxnSpPr/>
      </xdr:nvCxnSpPr>
      <xdr:spPr>
        <a:xfrm flipV="1">
          <a:off x="3225800" y="109446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34" name="テキスト ボックス 133"/>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3175</xdr:rowOff>
    </xdr:to>
    <xdr:cxnSp macro="">
      <xdr:nvCxnSpPr>
        <xdr:cNvPr id="135" name="直線コネクタ 134"/>
        <xdr:cNvCxnSpPr/>
      </xdr:nvCxnSpPr>
      <xdr:spPr>
        <a:xfrm flipV="1">
          <a:off x="2336800" y="109518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7" name="テキスト ボックス 136"/>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121539</xdr:rowOff>
    </xdr:from>
    <xdr:to>
      <xdr:col>3</xdr:col>
      <xdr:colOff>279400</xdr:colOff>
      <xdr:row>64</xdr:row>
      <xdr:rowOff>3175</xdr:rowOff>
    </xdr:to>
    <xdr:cxnSp macro="">
      <xdr:nvCxnSpPr>
        <xdr:cNvPr id="138" name="直線コネクタ 137"/>
        <xdr:cNvCxnSpPr/>
      </xdr:nvCxnSpPr>
      <xdr:spPr>
        <a:xfrm>
          <a:off x="1447800" y="1092288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48" name="円/楕円 147"/>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49"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0" name="円/楕円 149"/>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1" name="テキスト ボックス 150"/>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2" name="円/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14622</xdr:rowOff>
    </xdr:from>
    <xdr:ext cx="762000" cy="259045"/>
    <xdr:sp macro="" textlink="">
      <xdr:nvSpPr>
        <xdr:cNvPr id="153" name="テキスト ボックス 152"/>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4" name="円/楕円 153"/>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5" name="テキスト ボックス 154"/>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70739</xdr:rowOff>
    </xdr:from>
    <xdr:to>
      <xdr:col>2</xdr:col>
      <xdr:colOff>127000</xdr:colOff>
      <xdr:row>64</xdr:row>
      <xdr:rowOff>889</xdr:rowOff>
    </xdr:to>
    <xdr:sp macro="" textlink="">
      <xdr:nvSpPr>
        <xdr:cNvPr id="156" name="円/楕円 155"/>
        <xdr:cNvSpPr/>
      </xdr:nvSpPr>
      <xdr:spPr>
        <a:xfrm>
          <a:off x="1397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157116</xdr:rowOff>
    </xdr:from>
    <xdr:ext cx="762000" cy="259045"/>
    <xdr:sp macro="" textlink="">
      <xdr:nvSpPr>
        <xdr:cNvPr id="157" name="テキスト ボックス 156"/>
        <xdr:cNvSpPr txBox="1"/>
      </xdr:nvSpPr>
      <xdr:spPr>
        <a:xfrm>
          <a:off x="10668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年度より類似団体区分が変更されたため類似団体平均を下回ったが、人件費及び物件費の決算額は前年度とほぼ同額のため、</a:t>
          </a:r>
          <a:r>
            <a:rPr lang="ja-JP" altLang="ja-JP" sz="1100">
              <a:solidFill>
                <a:schemeClr val="dk1"/>
              </a:solidFill>
              <a:effectLst/>
              <a:latin typeface="+mn-lt"/>
              <a:ea typeface="+mn-ea"/>
              <a:cs typeface="+mn-cs"/>
            </a:rPr>
            <a:t>今後も効率的な行政運営と適正な定員管理に努め経費の削減を図る。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161063</xdr:rowOff>
    </xdr:from>
    <xdr:to>
      <xdr:col>7</xdr:col>
      <xdr:colOff>152400</xdr:colOff>
      <xdr:row>83</xdr:row>
      <xdr:rowOff>6677</xdr:rowOff>
    </xdr:to>
    <xdr:cxnSp macro="">
      <xdr:nvCxnSpPr>
        <xdr:cNvPr id="190" name="直線コネクタ 189"/>
        <xdr:cNvCxnSpPr/>
      </xdr:nvCxnSpPr>
      <xdr:spPr>
        <a:xfrm flipV="1">
          <a:off x="4114800" y="14219963"/>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35596</xdr:rowOff>
    </xdr:from>
    <xdr:to>
      <xdr:col>6</xdr:col>
      <xdr:colOff>0</xdr:colOff>
      <xdr:row>83</xdr:row>
      <xdr:rowOff>6677</xdr:rowOff>
    </xdr:to>
    <xdr:cxnSp macro="">
      <xdr:nvCxnSpPr>
        <xdr:cNvPr id="193" name="直線コネクタ 192"/>
        <xdr:cNvCxnSpPr/>
      </xdr:nvCxnSpPr>
      <xdr:spPr>
        <a:xfrm>
          <a:off x="3225800" y="14094496"/>
          <a:ext cx="889000" cy="1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4064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733800" y="137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35596</xdr:rowOff>
    </xdr:from>
    <xdr:to>
      <xdr:col>4</xdr:col>
      <xdr:colOff>482600</xdr:colOff>
      <xdr:row>82</xdr:row>
      <xdr:rowOff>36311</xdr:rowOff>
    </xdr:to>
    <xdr:cxnSp macro="">
      <xdr:nvCxnSpPr>
        <xdr:cNvPr id="196" name="直線コネクタ 195"/>
        <xdr:cNvCxnSpPr/>
      </xdr:nvCxnSpPr>
      <xdr:spPr>
        <a:xfrm flipV="1">
          <a:off x="2336800" y="14094496"/>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3175000" y="139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844800" y="136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24313</xdr:rowOff>
    </xdr:from>
    <xdr:to>
      <xdr:col>3</xdr:col>
      <xdr:colOff>279400</xdr:colOff>
      <xdr:row>82</xdr:row>
      <xdr:rowOff>36311</xdr:rowOff>
    </xdr:to>
    <xdr:cxnSp macro="">
      <xdr:nvCxnSpPr>
        <xdr:cNvPr id="199" name="直線コネクタ 198"/>
        <xdr:cNvCxnSpPr/>
      </xdr:nvCxnSpPr>
      <xdr:spPr>
        <a:xfrm>
          <a:off x="1447800" y="14083213"/>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286000" y="139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955800" y="1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397000" y="1394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110263</xdr:rowOff>
    </xdr:from>
    <xdr:to>
      <xdr:col>7</xdr:col>
      <xdr:colOff>203200</xdr:colOff>
      <xdr:row>83</xdr:row>
      <xdr:rowOff>40413</xdr:rowOff>
    </xdr:to>
    <xdr:sp macro="" textlink="">
      <xdr:nvSpPr>
        <xdr:cNvPr id="209" name="円/楕円 208"/>
        <xdr:cNvSpPr/>
      </xdr:nvSpPr>
      <xdr:spPr>
        <a:xfrm>
          <a:off x="4902200" y="141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126790</xdr:rowOff>
    </xdr:from>
    <xdr:ext cx="762000" cy="259045"/>
    <xdr:sp macro="" textlink="">
      <xdr:nvSpPr>
        <xdr:cNvPr id="210" name="人件費・物件費等の状況該当値テキスト"/>
        <xdr:cNvSpPr txBox="1"/>
      </xdr:nvSpPr>
      <xdr:spPr>
        <a:xfrm>
          <a:off x="5041900" y="1401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127327</xdr:rowOff>
    </xdr:from>
    <xdr:to>
      <xdr:col>6</xdr:col>
      <xdr:colOff>50800</xdr:colOff>
      <xdr:row>83</xdr:row>
      <xdr:rowOff>57477</xdr:rowOff>
    </xdr:to>
    <xdr:sp macro="" textlink="">
      <xdr:nvSpPr>
        <xdr:cNvPr id="211" name="円/楕円 210"/>
        <xdr:cNvSpPr/>
      </xdr:nvSpPr>
      <xdr:spPr>
        <a:xfrm>
          <a:off x="4064000" y="141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42254</xdr:rowOff>
    </xdr:from>
    <xdr:ext cx="736600" cy="259045"/>
    <xdr:sp macro="" textlink="">
      <xdr:nvSpPr>
        <xdr:cNvPr id="212" name="テキスト ボックス 211"/>
        <xdr:cNvSpPr txBox="1"/>
      </xdr:nvSpPr>
      <xdr:spPr>
        <a:xfrm>
          <a:off x="3733800" y="1427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156246</xdr:rowOff>
    </xdr:from>
    <xdr:to>
      <xdr:col>4</xdr:col>
      <xdr:colOff>533400</xdr:colOff>
      <xdr:row>82</xdr:row>
      <xdr:rowOff>86396</xdr:rowOff>
    </xdr:to>
    <xdr:sp macro="" textlink="">
      <xdr:nvSpPr>
        <xdr:cNvPr id="213" name="円/楕円 212"/>
        <xdr:cNvSpPr/>
      </xdr:nvSpPr>
      <xdr:spPr>
        <a:xfrm>
          <a:off x="3175000" y="140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71173</xdr:rowOff>
    </xdr:from>
    <xdr:ext cx="762000" cy="259045"/>
    <xdr:sp macro="" textlink="">
      <xdr:nvSpPr>
        <xdr:cNvPr id="214" name="テキスト ボックス 213"/>
        <xdr:cNvSpPr txBox="1"/>
      </xdr:nvSpPr>
      <xdr:spPr>
        <a:xfrm>
          <a:off x="2844800" y="1413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156961</xdr:rowOff>
    </xdr:from>
    <xdr:to>
      <xdr:col>3</xdr:col>
      <xdr:colOff>330200</xdr:colOff>
      <xdr:row>82</xdr:row>
      <xdr:rowOff>87111</xdr:rowOff>
    </xdr:to>
    <xdr:sp macro="" textlink="">
      <xdr:nvSpPr>
        <xdr:cNvPr id="215" name="円/楕円 214"/>
        <xdr:cNvSpPr/>
      </xdr:nvSpPr>
      <xdr:spPr>
        <a:xfrm>
          <a:off x="2286000" y="140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71888</xdr:rowOff>
    </xdr:from>
    <xdr:ext cx="762000" cy="259045"/>
    <xdr:sp macro="" textlink="">
      <xdr:nvSpPr>
        <xdr:cNvPr id="216" name="テキスト ボックス 215"/>
        <xdr:cNvSpPr txBox="1"/>
      </xdr:nvSpPr>
      <xdr:spPr>
        <a:xfrm>
          <a:off x="1955800" y="141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144963</xdr:rowOff>
    </xdr:from>
    <xdr:to>
      <xdr:col>2</xdr:col>
      <xdr:colOff>127000</xdr:colOff>
      <xdr:row>82</xdr:row>
      <xdr:rowOff>75113</xdr:rowOff>
    </xdr:to>
    <xdr:sp macro="" textlink="">
      <xdr:nvSpPr>
        <xdr:cNvPr id="217" name="円/楕円 216"/>
        <xdr:cNvSpPr/>
      </xdr:nvSpPr>
      <xdr:spPr>
        <a:xfrm>
          <a:off x="1397000" y="140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59890</xdr:rowOff>
    </xdr:from>
    <xdr:ext cx="762000" cy="259045"/>
    <xdr:sp macro="" textlink="">
      <xdr:nvSpPr>
        <xdr:cNvPr id="218" name="テキスト ボックス 217"/>
        <xdr:cNvSpPr txBox="1"/>
      </xdr:nvSpPr>
      <xdr:spPr>
        <a:xfrm>
          <a:off x="1066800" y="1411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本町においては、国に準じた給与の総合的見直しを行っているが、職員が比較的高年齢層のため現給補償の割合が高く、類似団体平均より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上回った。近年は、計画的に職員採用を行っており、今後も引き続き平均水準を維持できるよう努める。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135164</xdr:rowOff>
    </xdr:to>
    <xdr:cxnSp macro="">
      <xdr:nvCxnSpPr>
        <xdr:cNvPr id="254" name="直線コネクタ 253"/>
        <xdr:cNvCxnSpPr/>
      </xdr:nvCxnSpPr>
      <xdr:spPr>
        <a:xfrm flipV="1">
          <a:off x="16179800" y="146624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135164</xdr:rowOff>
    </xdr:to>
    <xdr:cxnSp macro="">
      <xdr:nvCxnSpPr>
        <xdr:cNvPr id="257" name="直線コネクタ 256"/>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59" name="テキスト ボックス 25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85</xdr:row>
      <xdr:rowOff>146655</xdr:rowOff>
    </xdr:to>
    <xdr:cxnSp macro="">
      <xdr:nvCxnSpPr>
        <xdr:cNvPr id="260" name="直線コネクタ 259"/>
        <xdr:cNvCxnSpPr/>
      </xdr:nvCxnSpPr>
      <xdr:spPr>
        <a:xfrm flipV="1">
          <a:off x="14401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1" name="フローチャート : 判断 260"/>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2" name="テキスト ボックス 261"/>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146655</xdr:rowOff>
    </xdr:from>
    <xdr:to>
      <xdr:col>21</xdr:col>
      <xdr:colOff>0</xdr:colOff>
      <xdr:row>86</xdr:row>
      <xdr:rowOff>21166</xdr:rowOff>
    </xdr:to>
    <xdr:cxnSp macro="">
      <xdr:nvCxnSpPr>
        <xdr:cNvPr id="263" name="直線コネクタ 262"/>
        <xdr:cNvCxnSpPr/>
      </xdr:nvCxnSpPr>
      <xdr:spPr>
        <a:xfrm flipV="1">
          <a:off x="13512800" y="147199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4" name="フローチャート : 判断 263"/>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5" name="テキスト ボックス 26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6" name="フローチャート : 判断 265"/>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7" name="テキスト ボックス 266"/>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3" name="円/楕円 272"/>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4"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5" name="円/楕円 274"/>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76" name="テキスト ボックス 275"/>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7" name="円/楕円 276"/>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78" name="テキスト ボックス 277"/>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95855</xdr:rowOff>
    </xdr:from>
    <xdr:to>
      <xdr:col>21</xdr:col>
      <xdr:colOff>50800</xdr:colOff>
      <xdr:row>86</xdr:row>
      <xdr:rowOff>26005</xdr:rowOff>
    </xdr:to>
    <xdr:sp macro="" textlink="">
      <xdr:nvSpPr>
        <xdr:cNvPr id="279" name="円/楕円 278"/>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36182</xdr:rowOff>
    </xdr:from>
    <xdr:ext cx="762000" cy="259045"/>
    <xdr:sp macro="" textlink="">
      <xdr:nvSpPr>
        <xdr:cNvPr id="280" name="テキスト ボックス 279"/>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2" name="テキスト ボックス 28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職員の定員維持に努めたことで類似団体平均を</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下回ったが、北海道市町村平均は</a:t>
          </a:r>
          <a:r>
            <a:rPr lang="en-US" altLang="ja-JP" sz="1100">
              <a:solidFill>
                <a:schemeClr val="dk1"/>
              </a:solidFill>
              <a:effectLst/>
              <a:latin typeface="+mn-lt"/>
              <a:ea typeface="+mn-ea"/>
              <a:cs typeface="+mn-cs"/>
            </a:rPr>
            <a:t>0.25</a:t>
          </a:r>
          <a:r>
            <a:rPr lang="ja-JP" altLang="ja-JP" sz="1100">
              <a:solidFill>
                <a:schemeClr val="dk1"/>
              </a:solidFill>
              <a:effectLst/>
              <a:latin typeface="+mn-lt"/>
              <a:ea typeface="+mn-ea"/>
              <a:cs typeface="+mn-cs"/>
            </a:rPr>
            <a:t>人上回っている。今後においても計画的な職員採用を行い適切な定員管理を努めるとともに、適正配置を図る。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65375</xdr:rowOff>
    </xdr:from>
    <xdr:to>
      <xdr:col>24</xdr:col>
      <xdr:colOff>558800</xdr:colOff>
      <xdr:row>61</xdr:row>
      <xdr:rowOff>106741</xdr:rowOff>
    </xdr:to>
    <xdr:cxnSp macro="">
      <xdr:nvCxnSpPr>
        <xdr:cNvPr id="319" name="直線コネクタ 318"/>
        <xdr:cNvCxnSpPr/>
      </xdr:nvCxnSpPr>
      <xdr:spPr>
        <a:xfrm>
          <a:off x="16179800" y="1052382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51586</xdr:rowOff>
    </xdr:from>
    <xdr:to>
      <xdr:col>23</xdr:col>
      <xdr:colOff>406400</xdr:colOff>
      <xdr:row>61</xdr:row>
      <xdr:rowOff>65375</xdr:rowOff>
    </xdr:to>
    <xdr:cxnSp macro="">
      <xdr:nvCxnSpPr>
        <xdr:cNvPr id="322" name="直線コネクタ 321"/>
        <xdr:cNvCxnSpPr/>
      </xdr:nvCxnSpPr>
      <xdr:spPr>
        <a:xfrm>
          <a:off x="15290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3" name="フローチャート : 判断 322"/>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4" name="テキスト ボックス 323"/>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24009</xdr:rowOff>
    </xdr:from>
    <xdr:to>
      <xdr:col>22</xdr:col>
      <xdr:colOff>203200</xdr:colOff>
      <xdr:row>61</xdr:row>
      <xdr:rowOff>51586</xdr:rowOff>
    </xdr:to>
    <xdr:cxnSp macro="">
      <xdr:nvCxnSpPr>
        <xdr:cNvPr id="325" name="直線コネクタ 324"/>
        <xdr:cNvCxnSpPr/>
      </xdr:nvCxnSpPr>
      <xdr:spPr>
        <a:xfrm>
          <a:off x="14401800" y="1048245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7" name="テキスト ボックス 326"/>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24009</xdr:rowOff>
    </xdr:from>
    <xdr:to>
      <xdr:col>21</xdr:col>
      <xdr:colOff>0</xdr:colOff>
      <xdr:row>61</xdr:row>
      <xdr:rowOff>68822</xdr:rowOff>
    </xdr:to>
    <xdr:cxnSp macro="">
      <xdr:nvCxnSpPr>
        <xdr:cNvPr id="328" name="直線コネクタ 327"/>
        <xdr:cNvCxnSpPr/>
      </xdr:nvCxnSpPr>
      <xdr:spPr>
        <a:xfrm flipV="1">
          <a:off x="13512800" y="104824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9" name="フローチャート : 判断 328"/>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0" name="テキスト ボックス 32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8" name="円/楕円 337"/>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72468</xdr:rowOff>
    </xdr:from>
    <xdr:ext cx="762000" cy="259045"/>
    <xdr:sp macro="" textlink="">
      <xdr:nvSpPr>
        <xdr:cNvPr id="339" name="定員管理の状況該当値テキスト"/>
        <xdr:cNvSpPr txBox="1"/>
      </xdr:nvSpPr>
      <xdr:spPr>
        <a:xfrm>
          <a:off x="171069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14575</xdr:rowOff>
    </xdr:from>
    <xdr:to>
      <xdr:col>23</xdr:col>
      <xdr:colOff>457200</xdr:colOff>
      <xdr:row>61</xdr:row>
      <xdr:rowOff>116175</xdr:rowOff>
    </xdr:to>
    <xdr:sp macro="" textlink="">
      <xdr:nvSpPr>
        <xdr:cNvPr id="340" name="円/楕円 339"/>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100952</xdr:rowOff>
    </xdr:from>
    <xdr:ext cx="736600" cy="259045"/>
    <xdr:sp macro="" textlink="">
      <xdr:nvSpPr>
        <xdr:cNvPr id="341" name="テキスト ボックス 340"/>
        <xdr:cNvSpPr txBox="1"/>
      </xdr:nvSpPr>
      <xdr:spPr>
        <a:xfrm>
          <a:off x="15798800" y="1055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786</xdr:rowOff>
    </xdr:from>
    <xdr:to>
      <xdr:col>22</xdr:col>
      <xdr:colOff>254000</xdr:colOff>
      <xdr:row>61</xdr:row>
      <xdr:rowOff>102386</xdr:rowOff>
    </xdr:to>
    <xdr:sp macro="" textlink="">
      <xdr:nvSpPr>
        <xdr:cNvPr id="342" name="円/楕円 341"/>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87163</xdr:rowOff>
    </xdr:from>
    <xdr:ext cx="762000" cy="259045"/>
    <xdr:sp macro="" textlink="">
      <xdr:nvSpPr>
        <xdr:cNvPr id="343" name="テキスト ボックス 342"/>
        <xdr:cNvSpPr txBox="1"/>
      </xdr:nvSpPr>
      <xdr:spPr>
        <a:xfrm>
          <a:off x="14909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144659</xdr:rowOff>
    </xdr:from>
    <xdr:to>
      <xdr:col>21</xdr:col>
      <xdr:colOff>50800</xdr:colOff>
      <xdr:row>61</xdr:row>
      <xdr:rowOff>74809</xdr:rowOff>
    </xdr:to>
    <xdr:sp macro="" textlink="">
      <xdr:nvSpPr>
        <xdr:cNvPr id="344" name="円/楕円 343"/>
        <xdr:cNvSpPr/>
      </xdr:nvSpPr>
      <xdr:spPr>
        <a:xfrm>
          <a:off x="14351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59586</xdr:rowOff>
    </xdr:from>
    <xdr:ext cx="762000" cy="259045"/>
    <xdr:sp macro="" textlink="">
      <xdr:nvSpPr>
        <xdr:cNvPr id="345" name="テキスト ボックス 344"/>
        <xdr:cNvSpPr txBox="1"/>
      </xdr:nvSpPr>
      <xdr:spPr>
        <a:xfrm>
          <a:off x="14020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18022</xdr:rowOff>
    </xdr:from>
    <xdr:to>
      <xdr:col>19</xdr:col>
      <xdr:colOff>533400</xdr:colOff>
      <xdr:row>61</xdr:row>
      <xdr:rowOff>119622</xdr:rowOff>
    </xdr:to>
    <xdr:sp macro="" textlink="">
      <xdr:nvSpPr>
        <xdr:cNvPr id="346" name="円/楕円 345"/>
        <xdr:cNvSpPr/>
      </xdr:nvSpPr>
      <xdr:spPr>
        <a:xfrm>
          <a:off x="13462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104399</xdr:rowOff>
    </xdr:from>
    <xdr:ext cx="762000" cy="259045"/>
    <xdr:sp macro="" textlink="">
      <xdr:nvSpPr>
        <xdr:cNvPr id="347" name="テキスト ボックス 346"/>
        <xdr:cNvSpPr txBox="1"/>
      </xdr:nvSpPr>
      <xdr:spPr>
        <a:xfrm>
          <a:off x="13131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新規発行地方債の抑制により平成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年度の元利償還額が類似団体平均を下回ったため、実質公債費比率が前年度に比べ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減少した。しかし、特別会計の繰出金や一部事務組合、広域連合に対する負担金のうち施設整備等に要した地方債の償還財源に充てたとされる準元利償還金が依然として高水準で推移していることから、類似団体平均値を</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％上回っているため、今後は、特別会計や一部事務組合等の事業に対する借入金の抑制に努め、繰出金、負担金の抑制を図る。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100330</xdr:rowOff>
    </xdr:to>
    <xdr:cxnSp macro="">
      <xdr:nvCxnSpPr>
        <xdr:cNvPr id="377" name="直線コネクタ 376"/>
        <xdr:cNvCxnSpPr/>
      </xdr:nvCxnSpPr>
      <xdr:spPr>
        <a:xfrm flipV="1">
          <a:off x="16179800" y="70754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112395</xdr:rowOff>
    </xdr:to>
    <xdr:cxnSp macro="">
      <xdr:nvCxnSpPr>
        <xdr:cNvPr id="380" name="直線コネクタ 379"/>
        <xdr:cNvCxnSpPr/>
      </xdr:nvCxnSpPr>
      <xdr:spPr>
        <a:xfrm flipV="1">
          <a:off x="15290800" y="712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2" name="テキスト ボックス 381"/>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42</xdr:row>
      <xdr:rowOff>19368</xdr:rowOff>
    </xdr:to>
    <xdr:cxnSp macro="">
      <xdr:nvCxnSpPr>
        <xdr:cNvPr id="383" name="直線コネクタ 382"/>
        <xdr:cNvCxnSpPr/>
      </xdr:nvCxnSpPr>
      <xdr:spPr>
        <a:xfrm flipV="1">
          <a:off x="14401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5" name="テキスト ボックス 384"/>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61595</xdr:rowOff>
    </xdr:to>
    <xdr:cxnSp macro="">
      <xdr:nvCxnSpPr>
        <xdr:cNvPr id="386" name="直線コネクタ 385"/>
        <xdr:cNvCxnSpPr/>
      </xdr:nvCxnSpPr>
      <xdr:spPr>
        <a:xfrm flipV="1">
          <a:off x="13512800" y="72202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8" name="テキスト ボックス 38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6" name="円/楕円 395"/>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7"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8" name="円/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99" name="テキスト ボックス 398"/>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400" name="円/楕円 399"/>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401" name="テキスト ボックス 400"/>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2" name="円/楕円 401"/>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3" name="テキスト ボックス 402"/>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一般会計及び公営企業会計における大型施設整備事業の抑制による地方債残高及び公営企業への繰出金の減少、長期勤続年数職員の退職による退職手当見込額の減少などで将来負担額が減少した。また、財政調整基金及び減債基金等への積立額の増加もあり、将来負担比率が前年度に比べ</a:t>
          </a:r>
          <a:r>
            <a:rPr lang="en-US" altLang="ja-JP" sz="1100">
              <a:solidFill>
                <a:schemeClr val="dk1"/>
              </a:solidFill>
              <a:effectLst/>
              <a:latin typeface="+mn-lt"/>
              <a:ea typeface="+mn-ea"/>
              <a:cs typeface="+mn-cs"/>
            </a:rPr>
            <a:t>23.1</a:t>
          </a:r>
          <a:r>
            <a:rPr lang="ja-JP" altLang="ja-JP" sz="1100">
              <a:solidFill>
                <a:schemeClr val="dk1"/>
              </a:solidFill>
              <a:effectLst/>
              <a:latin typeface="+mn-lt"/>
              <a:ea typeface="+mn-ea"/>
              <a:cs typeface="+mn-cs"/>
            </a:rPr>
            <a:t>％減少した。将来負担比率は近年改善傾向にあるが類似団体及び北海道の平均を上回っており、さらに今後は昭和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年代に整備した公共施設の改修、更新が予測される。このような状況のなか計画的な施設整備及び基金の積立等により将来負担比率の軽減を図る。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140792</xdr:rowOff>
    </xdr:from>
    <xdr:to>
      <xdr:col>24</xdr:col>
      <xdr:colOff>558800</xdr:colOff>
      <xdr:row>17</xdr:row>
      <xdr:rowOff>80823</xdr:rowOff>
    </xdr:to>
    <xdr:cxnSp macro="">
      <xdr:nvCxnSpPr>
        <xdr:cNvPr id="437" name="直線コネクタ 436"/>
        <xdr:cNvCxnSpPr/>
      </xdr:nvCxnSpPr>
      <xdr:spPr>
        <a:xfrm flipV="1">
          <a:off x="16179800" y="2883992"/>
          <a:ext cx="8382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64414</xdr:rowOff>
    </xdr:from>
    <xdr:to>
      <xdr:col>23</xdr:col>
      <xdr:colOff>406400</xdr:colOff>
      <xdr:row>17</xdr:row>
      <xdr:rowOff>80823</xdr:rowOff>
    </xdr:to>
    <xdr:cxnSp macro="">
      <xdr:nvCxnSpPr>
        <xdr:cNvPr id="440" name="直線コネクタ 439"/>
        <xdr:cNvCxnSpPr/>
      </xdr:nvCxnSpPr>
      <xdr:spPr>
        <a:xfrm>
          <a:off x="15290800" y="297906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64414</xdr:rowOff>
    </xdr:from>
    <xdr:to>
      <xdr:col>22</xdr:col>
      <xdr:colOff>203200</xdr:colOff>
      <xdr:row>17</xdr:row>
      <xdr:rowOff>81788</xdr:rowOff>
    </xdr:to>
    <xdr:cxnSp macro="">
      <xdr:nvCxnSpPr>
        <xdr:cNvPr id="443" name="直線コネクタ 442"/>
        <xdr:cNvCxnSpPr/>
      </xdr:nvCxnSpPr>
      <xdr:spPr>
        <a:xfrm flipV="1">
          <a:off x="14401800" y="29790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81788</xdr:rowOff>
    </xdr:from>
    <xdr:to>
      <xdr:col>21</xdr:col>
      <xdr:colOff>0</xdr:colOff>
      <xdr:row>17</xdr:row>
      <xdr:rowOff>126670</xdr:rowOff>
    </xdr:to>
    <xdr:cxnSp macro="">
      <xdr:nvCxnSpPr>
        <xdr:cNvPr id="446" name="直線コネクタ 445"/>
        <xdr:cNvCxnSpPr/>
      </xdr:nvCxnSpPr>
      <xdr:spPr>
        <a:xfrm flipV="1">
          <a:off x="13512800" y="2996438"/>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7" name="フローチャート : 判断 446"/>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8" name="テキスト ボックス 447"/>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9" name="フローチャート : 判断 448"/>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50" name="テキスト ボックス 449"/>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89992</xdr:rowOff>
    </xdr:from>
    <xdr:to>
      <xdr:col>24</xdr:col>
      <xdr:colOff>609600</xdr:colOff>
      <xdr:row>17</xdr:row>
      <xdr:rowOff>20142</xdr:rowOff>
    </xdr:to>
    <xdr:sp macro="" textlink="">
      <xdr:nvSpPr>
        <xdr:cNvPr id="456" name="円/楕円 455"/>
        <xdr:cNvSpPr/>
      </xdr:nvSpPr>
      <xdr:spPr>
        <a:xfrm>
          <a:off x="169672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62069</xdr:rowOff>
    </xdr:from>
    <xdr:ext cx="762000" cy="259045"/>
    <xdr:sp macro="" textlink="">
      <xdr:nvSpPr>
        <xdr:cNvPr id="457" name="将来負担の状況該当値テキスト"/>
        <xdr:cNvSpPr txBox="1"/>
      </xdr:nvSpPr>
      <xdr:spPr>
        <a:xfrm>
          <a:off x="17106900" y="280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30023</xdr:rowOff>
    </xdr:from>
    <xdr:to>
      <xdr:col>23</xdr:col>
      <xdr:colOff>457200</xdr:colOff>
      <xdr:row>17</xdr:row>
      <xdr:rowOff>131623</xdr:rowOff>
    </xdr:to>
    <xdr:sp macro="" textlink="">
      <xdr:nvSpPr>
        <xdr:cNvPr id="458" name="円/楕円 457"/>
        <xdr:cNvSpPr/>
      </xdr:nvSpPr>
      <xdr:spPr>
        <a:xfrm>
          <a:off x="16129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116400</xdr:rowOff>
    </xdr:from>
    <xdr:ext cx="736600" cy="259045"/>
    <xdr:sp macro="" textlink="">
      <xdr:nvSpPr>
        <xdr:cNvPr id="459" name="テキスト ボックス 458"/>
        <xdr:cNvSpPr txBox="1"/>
      </xdr:nvSpPr>
      <xdr:spPr>
        <a:xfrm>
          <a:off x="15798800" y="30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13614</xdr:rowOff>
    </xdr:from>
    <xdr:to>
      <xdr:col>22</xdr:col>
      <xdr:colOff>254000</xdr:colOff>
      <xdr:row>17</xdr:row>
      <xdr:rowOff>115214</xdr:rowOff>
    </xdr:to>
    <xdr:sp macro="" textlink="">
      <xdr:nvSpPr>
        <xdr:cNvPr id="460" name="円/楕円 459"/>
        <xdr:cNvSpPr/>
      </xdr:nvSpPr>
      <xdr:spPr>
        <a:xfrm>
          <a:off x="15240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99991</xdr:rowOff>
    </xdr:from>
    <xdr:ext cx="762000" cy="259045"/>
    <xdr:sp macro="" textlink="">
      <xdr:nvSpPr>
        <xdr:cNvPr id="461" name="テキスト ボックス 460"/>
        <xdr:cNvSpPr txBox="1"/>
      </xdr:nvSpPr>
      <xdr:spPr>
        <a:xfrm>
          <a:off x="14909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30988</xdr:rowOff>
    </xdr:from>
    <xdr:to>
      <xdr:col>21</xdr:col>
      <xdr:colOff>50800</xdr:colOff>
      <xdr:row>17</xdr:row>
      <xdr:rowOff>132588</xdr:rowOff>
    </xdr:to>
    <xdr:sp macro="" textlink="">
      <xdr:nvSpPr>
        <xdr:cNvPr id="462" name="円/楕円 461"/>
        <xdr:cNvSpPr/>
      </xdr:nvSpPr>
      <xdr:spPr>
        <a:xfrm>
          <a:off x="14351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117365</xdr:rowOff>
    </xdr:from>
    <xdr:ext cx="762000" cy="259045"/>
    <xdr:sp macro="" textlink="">
      <xdr:nvSpPr>
        <xdr:cNvPr id="463" name="テキスト ボックス 462"/>
        <xdr:cNvSpPr txBox="1"/>
      </xdr:nvSpPr>
      <xdr:spPr>
        <a:xfrm>
          <a:off x="14020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75870</xdr:rowOff>
    </xdr:from>
    <xdr:to>
      <xdr:col>19</xdr:col>
      <xdr:colOff>533400</xdr:colOff>
      <xdr:row>18</xdr:row>
      <xdr:rowOff>6020</xdr:rowOff>
    </xdr:to>
    <xdr:sp macro="" textlink="">
      <xdr:nvSpPr>
        <xdr:cNvPr id="464" name="円/楕円 463"/>
        <xdr:cNvSpPr/>
      </xdr:nvSpPr>
      <xdr:spPr>
        <a:xfrm>
          <a:off x="13462000" y="2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162247</xdr:rowOff>
    </xdr:from>
    <xdr:ext cx="762000" cy="259045"/>
    <xdr:sp macro="" textlink="">
      <xdr:nvSpPr>
        <xdr:cNvPr id="465" name="テキスト ボックス 464"/>
        <xdr:cNvSpPr txBox="1"/>
      </xdr:nvSpPr>
      <xdr:spPr>
        <a:xfrm>
          <a:off x="13131800" y="30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人件費に係る経常収支比率は、前年度比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24.7</a:t>
          </a:r>
          <a:r>
            <a:rPr lang="ja-JP" altLang="ja-JP" sz="1100">
              <a:solidFill>
                <a:schemeClr val="dk1"/>
              </a:solidFill>
              <a:effectLst/>
              <a:latin typeface="+mn-lt"/>
              <a:ea typeface="+mn-ea"/>
              <a:cs typeface="+mn-cs"/>
            </a:rPr>
            <a:t>％となり類似団体平均に近づいたものの、</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上回っており、また人件費に準ずる費用を合わせた人口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人当たり決算額でも、本町が一部事務組合の所在市町村となっていることもあり、類似団体平均より約</a:t>
          </a:r>
          <a:r>
            <a:rPr lang="en-US" altLang="ja-JP" sz="1100">
              <a:solidFill>
                <a:schemeClr val="dk1"/>
              </a:solidFill>
              <a:effectLst/>
              <a:latin typeface="+mn-lt"/>
              <a:ea typeface="+mn-ea"/>
              <a:cs typeface="+mn-cs"/>
            </a:rPr>
            <a:t>8,000</a:t>
          </a:r>
          <a:r>
            <a:rPr lang="ja-JP" altLang="ja-JP" sz="1100">
              <a:solidFill>
                <a:schemeClr val="dk1"/>
              </a:solidFill>
              <a:effectLst/>
              <a:latin typeface="+mn-lt"/>
              <a:ea typeface="+mn-ea"/>
              <a:cs typeface="+mn-cs"/>
            </a:rPr>
            <a:t>円上回っている。今後においても、定員管理の適正化に努める。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69850</xdr:rowOff>
    </xdr:to>
    <xdr:cxnSp macro="">
      <xdr:nvCxnSpPr>
        <xdr:cNvPr id="64" name="直線コネクタ 63"/>
        <xdr:cNvCxnSpPr/>
      </xdr:nvCxnSpPr>
      <xdr:spPr>
        <a:xfrm flipV="1">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69850</xdr:rowOff>
    </xdr:to>
    <xdr:cxnSp macro="">
      <xdr:nvCxnSpPr>
        <xdr:cNvPr id="67" name="直線コネクタ 66"/>
        <xdr:cNvCxnSpPr/>
      </xdr:nvCxnSpPr>
      <xdr:spPr>
        <a:xfrm>
          <a:off x="3098800" y="6317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19558</xdr:rowOff>
    </xdr:to>
    <xdr:cxnSp macro="">
      <xdr:nvCxnSpPr>
        <xdr:cNvPr id="70" name="直線コネクタ 69"/>
        <xdr:cNvCxnSpPr/>
      </xdr:nvCxnSpPr>
      <xdr:spPr>
        <a:xfrm flipV="1">
          <a:off x="2209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74422</xdr:rowOff>
    </xdr:to>
    <xdr:cxnSp macro="">
      <xdr:nvCxnSpPr>
        <xdr:cNvPr id="73" name="直線コネクタ 72"/>
        <xdr:cNvCxnSpPr/>
      </xdr:nvCxnSpPr>
      <xdr:spPr>
        <a:xfrm flipV="1">
          <a:off x="1320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9" name="円/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物件費にかかる経常収支については、これまで徹底して歳出削減に努めてきたこともあり、類似団体平均より</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％低くなっており、今後も引き続き内部管理経費の縮減に努める。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xdr:rowOff>
    </xdr:from>
    <xdr:to>
      <xdr:col>24</xdr:col>
      <xdr:colOff>31750</xdr:colOff>
      <xdr:row>14</xdr:row>
      <xdr:rowOff>9434</xdr:rowOff>
    </xdr:to>
    <xdr:cxnSp macro="">
      <xdr:nvCxnSpPr>
        <xdr:cNvPr id="127" name="直線コネクタ 126"/>
        <xdr:cNvCxnSpPr/>
      </xdr:nvCxnSpPr>
      <xdr:spPr>
        <a:xfrm>
          <a:off x="15671800" y="240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xdr:rowOff>
    </xdr:from>
    <xdr:to>
      <xdr:col>22</xdr:col>
      <xdr:colOff>565150</xdr:colOff>
      <xdr:row>14</xdr:row>
      <xdr:rowOff>94343</xdr:rowOff>
    </xdr:to>
    <xdr:cxnSp macro="">
      <xdr:nvCxnSpPr>
        <xdr:cNvPr id="130" name="直線コネクタ 129"/>
        <xdr:cNvCxnSpPr/>
      </xdr:nvCxnSpPr>
      <xdr:spPr>
        <a:xfrm flipV="1">
          <a:off x="14782800" y="24097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94343</xdr:rowOff>
    </xdr:to>
    <xdr:cxnSp macro="">
      <xdr:nvCxnSpPr>
        <xdr:cNvPr id="133" name="直線コネクタ 132"/>
        <xdr:cNvCxnSpPr/>
      </xdr:nvCxnSpPr>
      <xdr:spPr>
        <a:xfrm>
          <a:off x="13893800" y="2468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68217</xdr:rowOff>
    </xdr:from>
    <xdr:to>
      <xdr:col>20</xdr:col>
      <xdr:colOff>158750</xdr:colOff>
      <xdr:row>14</xdr:row>
      <xdr:rowOff>68217</xdr:rowOff>
    </xdr:to>
    <xdr:cxnSp macro="">
      <xdr:nvCxnSpPr>
        <xdr:cNvPr id="136" name="直線コネクタ 135"/>
        <xdr:cNvCxnSpPr/>
      </xdr:nvCxnSpPr>
      <xdr:spPr>
        <a:xfrm>
          <a:off x="13004800" y="2468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130084</xdr:rowOff>
    </xdr:from>
    <xdr:to>
      <xdr:col>24</xdr:col>
      <xdr:colOff>82550</xdr:colOff>
      <xdr:row>14</xdr:row>
      <xdr:rowOff>60234</xdr:rowOff>
    </xdr:to>
    <xdr:sp macro="" textlink="">
      <xdr:nvSpPr>
        <xdr:cNvPr id="146" name="円/楕円 145"/>
        <xdr:cNvSpPr/>
      </xdr:nvSpPr>
      <xdr:spPr>
        <a:xfrm>
          <a:off x="16459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38661</xdr:rowOff>
    </xdr:from>
    <xdr:ext cx="762000" cy="259045"/>
    <xdr:sp macro="" textlink="">
      <xdr:nvSpPr>
        <xdr:cNvPr id="147" name="物件費該当値テキスト"/>
        <xdr:cNvSpPr txBox="1"/>
      </xdr:nvSpPr>
      <xdr:spPr>
        <a:xfrm>
          <a:off x="16598900" y="22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130084</xdr:rowOff>
    </xdr:from>
    <xdr:to>
      <xdr:col>22</xdr:col>
      <xdr:colOff>615950</xdr:colOff>
      <xdr:row>14</xdr:row>
      <xdr:rowOff>60234</xdr:rowOff>
    </xdr:to>
    <xdr:sp macro="" textlink="">
      <xdr:nvSpPr>
        <xdr:cNvPr id="148" name="円/楕円 147"/>
        <xdr:cNvSpPr/>
      </xdr:nvSpPr>
      <xdr:spPr>
        <a:xfrm>
          <a:off x="15621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70411</xdr:rowOff>
    </xdr:from>
    <xdr:ext cx="736600" cy="259045"/>
    <xdr:sp macro="" textlink="">
      <xdr:nvSpPr>
        <xdr:cNvPr id="149" name="テキスト ボックス 148"/>
        <xdr:cNvSpPr txBox="1"/>
      </xdr:nvSpPr>
      <xdr:spPr>
        <a:xfrm>
          <a:off x="15290800" y="212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0" name="円/楕円 149"/>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1" name="テキスト ボックス 150"/>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2" name="円/楕円 151"/>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3" name="テキスト ボックス 152"/>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17417</xdr:rowOff>
    </xdr:from>
    <xdr:to>
      <xdr:col>19</xdr:col>
      <xdr:colOff>6350</xdr:colOff>
      <xdr:row>14</xdr:row>
      <xdr:rowOff>119017</xdr:rowOff>
    </xdr:to>
    <xdr:sp macro="" textlink="">
      <xdr:nvSpPr>
        <xdr:cNvPr id="154" name="円/楕円 153"/>
        <xdr:cNvSpPr/>
      </xdr:nvSpPr>
      <xdr:spPr>
        <a:xfrm>
          <a:off x="12954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129194</xdr:rowOff>
    </xdr:from>
    <xdr:ext cx="762000" cy="259045"/>
    <xdr:sp macro="" textlink="">
      <xdr:nvSpPr>
        <xdr:cNvPr id="155" name="テキスト ボックス 154"/>
        <xdr:cNvSpPr txBox="1"/>
      </xdr:nvSpPr>
      <xdr:spPr>
        <a:xfrm>
          <a:off x="12623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扶助費に係る人口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人当たり決算額が類似団体平均を約</a:t>
          </a:r>
          <a:r>
            <a:rPr lang="en-US" altLang="ja-JP" sz="1100">
              <a:solidFill>
                <a:schemeClr val="dk1"/>
              </a:solidFill>
              <a:effectLst/>
              <a:latin typeface="+mn-lt"/>
              <a:ea typeface="+mn-ea"/>
              <a:cs typeface="+mn-cs"/>
            </a:rPr>
            <a:t>3,400</a:t>
          </a:r>
          <a:r>
            <a:rPr lang="ja-JP" altLang="ja-JP" sz="1100">
              <a:solidFill>
                <a:schemeClr val="dk1"/>
              </a:solidFill>
              <a:effectLst/>
              <a:latin typeface="+mn-lt"/>
              <a:ea typeface="+mn-ea"/>
              <a:cs typeface="+mn-cs"/>
            </a:rPr>
            <a:t>円上回っており、経常経費が増加したため経常収支比率が前年度より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加した。その要因としては、高齢化率が高いことによる老人福祉費や心身障害者対策における利用者の増加による社会福祉費、更に、児童・生徒への就学援助費などの教育費が多いことが一つの要因であるため、今後は各扶助費の見直しに取り組むなどし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37193</xdr:rowOff>
    </xdr:to>
    <xdr:cxnSp macro="">
      <xdr:nvCxnSpPr>
        <xdr:cNvPr id="190" name="直線コネクタ 189"/>
        <xdr:cNvCxnSpPr/>
      </xdr:nvCxnSpPr>
      <xdr:spPr>
        <a:xfrm>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86178</xdr:rowOff>
    </xdr:to>
    <xdr:cxnSp macro="">
      <xdr:nvCxnSpPr>
        <xdr:cNvPr id="193" name="直線コネクタ 192"/>
        <xdr:cNvCxnSpPr/>
      </xdr:nvCxnSpPr>
      <xdr:spPr>
        <a:xfrm flipV="1">
          <a:off x="3098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86178</xdr:rowOff>
    </xdr:to>
    <xdr:cxnSp macro="">
      <xdr:nvCxnSpPr>
        <xdr:cNvPr id="196" name="直線コネクタ 195"/>
        <xdr:cNvCxnSpPr/>
      </xdr:nvCxnSpPr>
      <xdr:spPr>
        <a:xfrm>
          <a:off x="2209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94343</xdr:rowOff>
    </xdr:to>
    <xdr:cxnSp macro="">
      <xdr:nvCxnSpPr>
        <xdr:cNvPr id="199" name="直線コネクタ 198"/>
        <xdr:cNvCxnSpPr/>
      </xdr:nvCxnSpPr>
      <xdr:spPr>
        <a:xfrm flipV="1">
          <a:off x="1320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12" name="テキスト ボックス 211"/>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13" name="円/楕円 212"/>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4" name="テキスト ボックス 213"/>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16" name="テキスト ボックス 215"/>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218" name="テキスト ボックス 217"/>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前年度よりも</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％改善したもののその他の支出に係る経常収支比率が類似団体平均を</a:t>
          </a:r>
          <a:r>
            <a:rPr lang="en-US" altLang="ja-JP" sz="1100">
              <a:solidFill>
                <a:schemeClr val="dk1"/>
              </a:solidFill>
              <a:effectLst/>
              <a:latin typeface="+mn-lt"/>
              <a:ea typeface="+mn-ea"/>
              <a:cs typeface="+mn-cs"/>
            </a:rPr>
            <a:t>10.4</a:t>
          </a:r>
          <a:r>
            <a:rPr lang="ja-JP" altLang="ja-JP" sz="11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59</xdr:row>
      <xdr:rowOff>170434</xdr:rowOff>
    </xdr:to>
    <xdr:cxnSp macro="">
      <xdr:nvCxnSpPr>
        <xdr:cNvPr id="243" name="直線コネクタ 242"/>
        <xdr:cNvCxnSpPr/>
      </xdr:nvCxnSpPr>
      <xdr:spPr>
        <a:xfrm flipV="1">
          <a:off x="16510000" y="940816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142511</xdr:rowOff>
    </xdr:from>
    <xdr:ext cx="762000" cy="259045"/>
    <xdr:sp macro="" textlink="">
      <xdr:nvSpPr>
        <xdr:cNvPr id="244" name="その他最小値テキスト"/>
        <xdr:cNvSpPr txBox="1"/>
      </xdr:nvSpPr>
      <xdr:spPr>
        <a:xfrm>
          <a:off x="16598900" y="1025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59</xdr:row>
      <xdr:rowOff>170434</xdr:rowOff>
    </xdr:from>
    <xdr:to>
      <xdr:col>24</xdr:col>
      <xdr:colOff>120650</xdr:colOff>
      <xdr:row>59</xdr:row>
      <xdr:rowOff>170434</xdr:rowOff>
    </xdr:to>
    <xdr:cxnSp macro="">
      <xdr:nvCxnSpPr>
        <xdr:cNvPr id="245" name="直線コネクタ 244"/>
        <xdr:cNvCxnSpPr/>
      </xdr:nvCxnSpPr>
      <xdr:spPr>
        <a:xfrm>
          <a:off x="16421100" y="102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46"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47" name="直線コネクタ 246"/>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170434</xdr:rowOff>
    </xdr:from>
    <xdr:to>
      <xdr:col>24</xdr:col>
      <xdr:colOff>31750</xdr:colOff>
      <xdr:row>60</xdr:row>
      <xdr:rowOff>3556</xdr:rowOff>
    </xdr:to>
    <xdr:cxnSp macro="">
      <xdr:nvCxnSpPr>
        <xdr:cNvPr id="248" name="直線コネクタ 247"/>
        <xdr:cNvCxnSpPr/>
      </xdr:nvCxnSpPr>
      <xdr:spPr>
        <a:xfrm flipV="1">
          <a:off x="15671800" y="10285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3573</xdr:rowOff>
    </xdr:from>
    <xdr:ext cx="762000" cy="259045"/>
    <xdr:sp macro="" textlink="">
      <xdr:nvSpPr>
        <xdr:cNvPr id="249" name="その他平均値テキスト"/>
        <xdr:cNvSpPr txBox="1"/>
      </xdr:nvSpPr>
      <xdr:spPr>
        <a:xfrm>
          <a:off x="16598900" y="9604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50" name="フローチャート : 判断 249"/>
        <xdr:cNvSpPr/>
      </xdr:nvSpPr>
      <xdr:spPr>
        <a:xfrm>
          <a:off x="164592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xdr:rowOff>
    </xdr:from>
    <xdr:to>
      <xdr:col>22</xdr:col>
      <xdr:colOff>565150</xdr:colOff>
      <xdr:row>60</xdr:row>
      <xdr:rowOff>26416</xdr:rowOff>
    </xdr:to>
    <xdr:cxnSp macro="">
      <xdr:nvCxnSpPr>
        <xdr:cNvPr id="251" name="直線コネクタ 250"/>
        <xdr:cNvCxnSpPr/>
      </xdr:nvCxnSpPr>
      <xdr:spPr>
        <a:xfrm flipV="1">
          <a:off x="14782800" y="10290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163068</xdr:rowOff>
    </xdr:from>
    <xdr:to>
      <xdr:col>22</xdr:col>
      <xdr:colOff>615950</xdr:colOff>
      <xdr:row>57</xdr:row>
      <xdr:rowOff>93218</xdr:rowOff>
    </xdr:to>
    <xdr:sp macro="" textlink="">
      <xdr:nvSpPr>
        <xdr:cNvPr id="252" name="フローチャート : 判断 251"/>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103395</xdr:rowOff>
    </xdr:from>
    <xdr:ext cx="736600" cy="259045"/>
    <xdr:sp macro="" textlink="">
      <xdr:nvSpPr>
        <xdr:cNvPr id="253" name="テキスト ボックス 252"/>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26416</xdr:rowOff>
    </xdr:from>
    <xdr:to>
      <xdr:col>21</xdr:col>
      <xdr:colOff>361950</xdr:colOff>
      <xdr:row>60</xdr:row>
      <xdr:rowOff>94996</xdr:rowOff>
    </xdr:to>
    <xdr:cxnSp macro="">
      <xdr:nvCxnSpPr>
        <xdr:cNvPr id="254" name="直線コネクタ 253"/>
        <xdr:cNvCxnSpPr/>
      </xdr:nvCxnSpPr>
      <xdr:spPr>
        <a:xfrm flipV="1">
          <a:off x="13893800" y="103134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60</xdr:row>
      <xdr:rowOff>94996</xdr:rowOff>
    </xdr:to>
    <xdr:cxnSp macro="">
      <xdr:nvCxnSpPr>
        <xdr:cNvPr id="257" name="直線コネクタ 256"/>
        <xdr:cNvCxnSpPr/>
      </xdr:nvCxnSpPr>
      <xdr:spPr>
        <a:xfrm>
          <a:off x="13004800" y="102311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8" name="フローチャート : 判断 257"/>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75963</xdr:rowOff>
    </xdr:from>
    <xdr:ext cx="762000" cy="259045"/>
    <xdr:sp macro="" textlink="">
      <xdr:nvSpPr>
        <xdr:cNvPr id="259" name="テキスト ボックス 258"/>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117348</xdr:rowOff>
    </xdr:from>
    <xdr:to>
      <xdr:col>19</xdr:col>
      <xdr:colOff>6350</xdr:colOff>
      <xdr:row>57</xdr:row>
      <xdr:rowOff>47498</xdr:rowOff>
    </xdr:to>
    <xdr:sp macro="" textlink="">
      <xdr:nvSpPr>
        <xdr:cNvPr id="260" name="フローチャート : 判断 259"/>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57675</xdr:rowOff>
    </xdr:from>
    <xdr:ext cx="762000" cy="259045"/>
    <xdr:sp macro="" textlink="">
      <xdr:nvSpPr>
        <xdr:cNvPr id="261" name="テキスト ボックス 260"/>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119634</xdr:rowOff>
    </xdr:from>
    <xdr:to>
      <xdr:col>24</xdr:col>
      <xdr:colOff>82550</xdr:colOff>
      <xdr:row>60</xdr:row>
      <xdr:rowOff>49784</xdr:rowOff>
    </xdr:to>
    <xdr:sp macro="" textlink="">
      <xdr:nvSpPr>
        <xdr:cNvPr id="267" name="円/楕円 266"/>
        <xdr:cNvSpPr/>
      </xdr:nvSpPr>
      <xdr:spPr>
        <a:xfrm>
          <a:off x="164592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28211</xdr:rowOff>
    </xdr:from>
    <xdr:ext cx="762000" cy="259045"/>
    <xdr:sp macro="" textlink="">
      <xdr:nvSpPr>
        <xdr:cNvPr id="268" name="その他該当値テキスト"/>
        <xdr:cNvSpPr txBox="1"/>
      </xdr:nvSpPr>
      <xdr:spPr>
        <a:xfrm>
          <a:off x="16598900" y="1014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124206</xdr:rowOff>
    </xdr:from>
    <xdr:to>
      <xdr:col>22</xdr:col>
      <xdr:colOff>615950</xdr:colOff>
      <xdr:row>60</xdr:row>
      <xdr:rowOff>54356</xdr:rowOff>
    </xdr:to>
    <xdr:sp macro="" textlink="">
      <xdr:nvSpPr>
        <xdr:cNvPr id="269" name="円/楕円 268"/>
        <xdr:cNvSpPr/>
      </xdr:nvSpPr>
      <xdr:spPr>
        <a:xfrm>
          <a:off x="15621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39133</xdr:rowOff>
    </xdr:from>
    <xdr:ext cx="736600" cy="259045"/>
    <xdr:sp macro="" textlink="">
      <xdr:nvSpPr>
        <xdr:cNvPr id="270" name="テキスト ボックス 269"/>
        <xdr:cNvSpPr txBox="1"/>
      </xdr:nvSpPr>
      <xdr:spPr>
        <a:xfrm>
          <a:off x="15290800" y="1032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147066</xdr:rowOff>
    </xdr:from>
    <xdr:to>
      <xdr:col>21</xdr:col>
      <xdr:colOff>412750</xdr:colOff>
      <xdr:row>60</xdr:row>
      <xdr:rowOff>77216</xdr:rowOff>
    </xdr:to>
    <xdr:sp macro="" textlink="">
      <xdr:nvSpPr>
        <xdr:cNvPr id="271" name="円/楕円 270"/>
        <xdr:cNvSpPr/>
      </xdr:nvSpPr>
      <xdr:spPr>
        <a:xfrm>
          <a:off x="14732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61993</xdr:rowOff>
    </xdr:from>
    <xdr:ext cx="762000" cy="259045"/>
    <xdr:sp macro="" textlink="">
      <xdr:nvSpPr>
        <xdr:cNvPr id="272" name="テキスト ボックス 271"/>
        <xdr:cNvSpPr txBox="1"/>
      </xdr:nvSpPr>
      <xdr:spPr>
        <a:xfrm>
          <a:off x="14401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44196</xdr:rowOff>
    </xdr:from>
    <xdr:to>
      <xdr:col>20</xdr:col>
      <xdr:colOff>209550</xdr:colOff>
      <xdr:row>60</xdr:row>
      <xdr:rowOff>145796</xdr:rowOff>
    </xdr:to>
    <xdr:sp macro="" textlink="">
      <xdr:nvSpPr>
        <xdr:cNvPr id="273" name="円/楕円 272"/>
        <xdr:cNvSpPr/>
      </xdr:nvSpPr>
      <xdr:spPr>
        <a:xfrm>
          <a:off x="13843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130573</xdr:rowOff>
    </xdr:from>
    <xdr:ext cx="762000" cy="259045"/>
    <xdr:sp macro="" textlink="">
      <xdr:nvSpPr>
        <xdr:cNvPr id="274" name="テキスト ボックス 273"/>
        <xdr:cNvSpPr txBox="1"/>
      </xdr:nvSpPr>
      <xdr:spPr>
        <a:xfrm>
          <a:off x="13512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75" name="円/楕円 274"/>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76" name="テキスト ボックス 275"/>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は類似団体平均を上回る傾向にあることから、今後、水道事業会計や一部事務組合に対して効率的な運営を求め負担金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1" name="直線コネクタ 300"/>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2"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3" name="直線コネクタ 302"/>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4"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5" name="直線コネクタ 304"/>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101854</xdr:rowOff>
    </xdr:to>
    <xdr:cxnSp macro="">
      <xdr:nvCxnSpPr>
        <xdr:cNvPr id="306" name="直線コネクタ 305"/>
        <xdr:cNvCxnSpPr/>
      </xdr:nvCxnSpPr>
      <xdr:spPr>
        <a:xfrm>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0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08" name="フローチャート : 判断 30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09" name="直線コネクタ 308"/>
        <xdr:cNvCxnSpPr/>
      </xdr:nvCxnSpPr>
      <xdr:spPr>
        <a:xfrm flipV="1">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92710</xdr:rowOff>
    </xdr:to>
    <xdr:cxnSp macro="">
      <xdr:nvCxnSpPr>
        <xdr:cNvPr id="312" name="直線コネクタ 311"/>
        <xdr:cNvCxnSpPr/>
      </xdr:nvCxnSpPr>
      <xdr:spPr>
        <a:xfrm>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3" name="フローチャート : 判断 312"/>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4" name="テキスト ボックス 313"/>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78994</xdr:rowOff>
    </xdr:to>
    <xdr:cxnSp macro="">
      <xdr:nvCxnSpPr>
        <xdr:cNvPr id="315" name="直線コネクタ 314"/>
        <xdr:cNvCxnSpPr/>
      </xdr:nvCxnSpPr>
      <xdr:spPr>
        <a:xfrm>
          <a:off x="13004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6" name="フローチャート : 判断 315"/>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7" name="テキスト ボックス 316"/>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8" name="フローチャート :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5" name="円/楕円 324"/>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6"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7" name="円/楕円 326"/>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8" name="テキスト ボックス 327"/>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9" name="円/楕円 32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0" name="テキスト ボックス 32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1" name="円/楕円 33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2" name="テキスト ボックス 33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3" name="円/楕円 332"/>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4" name="テキスト ボックス 33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％前後の高水準で推移していたが、数年来新発債の抑制を行ってきたことから今年度は</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％に減少し、類似団体平均を下回った。しかし、公債費に準ずる費用として公営企業や一部事務組合の起こした地方債に充てたと認められる負担金については人口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人当たり決算額が類似団体平均を上回っているため、今後についても、公営企業や一部事務組合等の事業に対する借入金の抑制に努め、繰出金、負担金の抑制を図る。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59" name="直線コネクタ 358"/>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0"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1" name="直線コネクタ 360"/>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2"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3" name="直線コネクタ 362"/>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106426</xdr:rowOff>
    </xdr:to>
    <xdr:cxnSp macro="">
      <xdr:nvCxnSpPr>
        <xdr:cNvPr id="364" name="直線コネクタ 363"/>
        <xdr:cNvCxnSpPr/>
      </xdr:nvCxnSpPr>
      <xdr:spPr>
        <a:xfrm flipV="1">
          <a:off x="3987800" y="132212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5"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6" name="フローチャート : 判断 365"/>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106426</xdr:rowOff>
    </xdr:to>
    <xdr:cxnSp macro="">
      <xdr:nvCxnSpPr>
        <xdr:cNvPr id="367" name="直線コネクタ 366"/>
        <xdr:cNvCxnSpPr/>
      </xdr:nvCxnSpPr>
      <xdr:spPr>
        <a:xfrm>
          <a:off x="3098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8" name="フローチャート : 判断 367"/>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69" name="テキスト ボックス 36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115570</xdr:rowOff>
    </xdr:to>
    <xdr:cxnSp macro="">
      <xdr:nvCxnSpPr>
        <xdr:cNvPr id="370" name="直線コネクタ 369"/>
        <xdr:cNvCxnSpPr/>
      </xdr:nvCxnSpPr>
      <xdr:spPr>
        <a:xfrm flipV="1">
          <a:off x="2209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1" name="フローチャート : 判断 370"/>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2" name="テキスト ボックス 371"/>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147574</xdr:rowOff>
    </xdr:to>
    <xdr:cxnSp macro="">
      <xdr:nvCxnSpPr>
        <xdr:cNvPr id="373" name="直線コネクタ 372"/>
        <xdr:cNvCxnSpPr/>
      </xdr:nvCxnSpPr>
      <xdr:spPr>
        <a:xfrm flipV="1">
          <a:off x="1320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4" name="フローチャート : 判断 373"/>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5" name="テキスト ボックス 374"/>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6" name="フローチャート : 判断 37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7" name="テキスト ボックス 37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3" name="円/楕円 382"/>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4"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5" name="円/楕円 384"/>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86" name="テキスト ボックス 38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7" name="円/楕円 386"/>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88" name="テキスト ボックス 387"/>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9" name="円/楕円 38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1" name="円/楕円 390"/>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92" name="テキスト ボックス 391"/>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公債費以外の経費が類似団体と比較して</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2" name="直線コネクタ 421"/>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3"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4" name="直線コネクタ 423"/>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5"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6" name="直線コネクタ 425"/>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74749</xdr:rowOff>
    </xdr:from>
    <xdr:to>
      <xdr:col>24</xdr:col>
      <xdr:colOff>31750</xdr:colOff>
      <xdr:row>78</xdr:row>
      <xdr:rowOff>81280</xdr:rowOff>
    </xdr:to>
    <xdr:cxnSp macro="">
      <xdr:nvCxnSpPr>
        <xdr:cNvPr id="427" name="直線コネクタ 426"/>
        <xdr:cNvCxnSpPr/>
      </xdr:nvCxnSpPr>
      <xdr:spPr>
        <a:xfrm>
          <a:off x="15671800" y="134478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28"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29" name="フローチャート : 判断 428"/>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74749</xdr:rowOff>
    </xdr:from>
    <xdr:to>
      <xdr:col>22</xdr:col>
      <xdr:colOff>565150</xdr:colOff>
      <xdr:row>78</xdr:row>
      <xdr:rowOff>87812</xdr:rowOff>
    </xdr:to>
    <xdr:cxnSp macro="">
      <xdr:nvCxnSpPr>
        <xdr:cNvPr id="430" name="直線コネクタ 429"/>
        <xdr:cNvCxnSpPr/>
      </xdr:nvCxnSpPr>
      <xdr:spPr>
        <a:xfrm flipV="1">
          <a:off x="14782800" y="13447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1" name="フローチャート : 判断 430"/>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98170</xdr:rowOff>
    </xdr:from>
    <xdr:ext cx="736600" cy="259045"/>
    <xdr:sp macro="" textlink="">
      <xdr:nvSpPr>
        <xdr:cNvPr id="432" name="テキスト ボックス 431"/>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87812</xdr:rowOff>
    </xdr:from>
    <xdr:to>
      <xdr:col>21</xdr:col>
      <xdr:colOff>361950</xdr:colOff>
      <xdr:row>78</xdr:row>
      <xdr:rowOff>110671</xdr:rowOff>
    </xdr:to>
    <xdr:cxnSp macro="">
      <xdr:nvCxnSpPr>
        <xdr:cNvPr id="433" name="直線コネクタ 432"/>
        <xdr:cNvCxnSpPr/>
      </xdr:nvCxnSpPr>
      <xdr:spPr>
        <a:xfrm flipV="1">
          <a:off x="13893800" y="134609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4" name="フローチャート : 判断 433"/>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52450</xdr:rowOff>
    </xdr:from>
    <xdr:ext cx="762000" cy="259045"/>
    <xdr:sp macro="" textlink="">
      <xdr:nvSpPr>
        <xdr:cNvPr id="435" name="テキスト ボックス 434"/>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15966</xdr:rowOff>
    </xdr:from>
    <xdr:to>
      <xdr:col>20</xdr:col>
      <xdr:colOff>158750</xdr:colOff>
      <xdr:row>78</xdr:row>
      <xdr:rowOff>110671</xdr:rowOff>
    </xdr:to>
    <xdr:cxnSp macro="">
      <xdr:nvCxnSpPr>
        <xdr:cNvPr id="436" name="直線コネクタ 435"/>
        <xdr:cNvCxnSpPr/>
      </xdr:nvCxnSpPr>
      <xdr:spPr>
        <a:xfrm>
          <a:off x="13004800" y="133890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7" name="フローチャート : 判断 436"/>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38" name="テキスト ボックス 43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9" name="フローチャート : 判断 438"/>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40" name="テキスト ボックス 43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6" name="円/楕円 445"/>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7"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23949</xdr:rowOff>
    </xdr:from>
    <xdr:to>
      <xdr:col>22</xdr:col>
      <xdr:colOff>615950</xdr:colOff>
      <xdr:row>78</xdr:row>
      <xdr:rowOff>125549</xdr:rowOff>
    </xdr:to>
    <xdr:sp macro="" textlink="">
      <xdr:nvSpPr>
        <xdr:cNvPr id="448" name="円/楕円 447"/>
        <xdr:cNvSpPr/>
      </xdr:nvSpPr>
      <xdr:spPr>
        <a:xfrm>
          <a:off x="15621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110326</xdr:rowOff>
    </xdr:from>
    <xdr:ext cx="736600" cy="259045"/>
    <xdr:sp macro="" textlink="">
      <xdr:nvSpPr>
        <xdr:cNvPr id="449" name="テキスト ボックス 448"/>
        <xdr:cNvSpPr txBox="1"/>
      </xdr:nvSpPr>
      <xdr:spPr>
        <a:xfrm>
          <a:off x="15290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37012</xdr:rowOff>
    </xdr:from>
    <xdr:to>
      <xdr:col>21</xdr:col>
      <xdr:colOff>412750</xdr:colOff>
      <xdr:row>78</xdr:row>
      <xdr:rowOff>138612</xdr:rowOff>
    </xdr:to>
    <xdr:sp macro="" textlink="">
      <xdr:nvSpPr>
        <xdr:cNvPr id="450" name="円/楕円 449"/>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123389</xdr:rowOff>
    </xdr:from>
    <xdr:ext cx="762000" cy="259045"/>
    <xdr:sp macro="" textlink="">
      <xdr:nvSpPr>
        <xdr:cNvPr id="451" name="テキスト ボックス 450"/>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59871</xdr:rowOff>
    </xdr:from>
    <xdr:to>
      <xdr:col>20</xdr:col>
      <xdr:colOff>209550</xdr:colOff>
      <xdr:row>78</xdr:row>
      <xdr:rowOff>161471</xdr:rowOff>
    </xdr:to>
    <xdr:sp macro="" textlink="">
      <xdr:nvSpPr>
        <xdr:cNvPr id="452" name="円/楕円 451"/>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146248</xdr:rowOff>
    </xdr:from>
    <xdr:ext cx="762000" cy="259045"/>
    <xdr:sp macro="" textlink="">
      <xdr:nvSpPr>
        <xdr:cNvPr id="453" name="テキスト ボックス 452"/>
        <xdr:cNvSpPr txBox="1"/>
      </xdr:nvSpPr>
      <xdr:spPr>
        <a:xfrm>
          <a:off x="13512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136616</xdr:rowOff>
    </xdr:from>
    <xdr:to>
      <xdr:col>19</xdr:col>
      <xdr:colOff>6350</xdr:colOff>
      <xdr:row>78</xdr:row>
      <xdr:rowOff>66766</xdr:rowOff>
    </xdr:to>
    <xdr:sp macro="" textlink="">
      <xdr:nvSpPr>
        <xdr:cNvPr id="454" name="円/楕円 453"/>
        <xdr:cNvSpPr/>
      </xdr:nvSpPr>
      <xdr:spPr>
        <a:xfrm>
          <a:off x="12954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51543</xdr:rowOff>
    </xdr:from>
    <xdr:ext cx="762000" cy="259045"/>
    <xdr:sp macro="" textlink="">
      <xdr:nvSpPr>
        <xdr:cNvPr id="455" name="テキスト ボックス 454"/>
        <xdr:cNvSpPr txBox="1"/>
      </xdr:nvSpPr>
      <xdr:spPr>
        <a:xfrm>
          <a:off x="12623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北海道余市町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95203</xdr:rowOff>
    </xdr:from>
    <xdr:to>
      <xdr:col>4</xdr:col>
      <xdr:colOff>1117600</xdr:colOff>
      <xdr:row>16</xdr:row>
      <xdr:rowOff>103645</xdr:rowOff>
    </xdr:to>
    <xdr:cxnSp macro="">
      <xdr:nvCxnSpPr>
        <xdr:cNvPr id="52" name="直線コネクタ 51"/>
        <xdr:cNvCxnSpPr/>
      </xdr:nvCxnSpPr>
      <xdr:spPr bwMode="auto">
        <a:xfrm flipV="1">
          <a:off x="5003800" y="2886028"/>
          <a:ext cx="6477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103645</xdr:rowOff>
    </xdr:from>
    <xdr:to>
      <xdr:col>4</xdr:col>
      <xdr:colOff>469900</xdr:colOff>
      <xdr:row>17</xdr:row>
      <xdr:rowOff>56423</xdr:rowOff>
    </xdr:to>
    <xdr:cxnSp macro="">
      <xdr:nvCxnSpPr>
        <xdr:cNvPr id="55" name="直線コネクタ 54"/>
        <xdr:cNvCxnSpPr/>
      </xdr:nvCxnSpPr>
      <xdr:spPr bwMode="auto">
        <a:xfrm flipV="1">
          <a:off x="4305300" y="2894470"/>
          <a:ext cx="698500" cy="12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47687</xdr:rowOff>
    </xdr:from>
    <xdr:to>
      <xdr:col>3</xdr:col>
      <xdr:colOff>904875</xdr:colOff>
      <xdr:row>17</xdr:row>
      <xdr:rowOff>56423</xdr:rowOff>
    </xdr:to>
    <xdr:cxnSp macro="">
      <xdr:nvCxnSpPr>
        <xdr:cNvPr id="58" name="直線コネクタ 57"/>
        <xdr:cNvCxnSpPr/>
      </xdr:nvCxnSpPr>
      <xdr:spPr bwMode="auto">
        <a:xfrm>
          <a:off x="3606800" y="3009962"/>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14278</xdr:rowOff>
    </xdr:from>
    <xdr:to>
      <xdr:col>3</xdr:col>
      <xdr:colOff>206375</xdr:colOff>
      <xdr:row>17</xdr:row>
      <xdr:rowOff>47687</xdr:rowOff>
    </xdr:to>
    <xdr:cxnSp macro="">
      <xdr:nvCxnSpPr>
        <xdr:cNvPr id="61" name="直線コネクタ 60"/>
        <xdr:cNvCxnSpPr/>
      </xdr:nvCxnSpPr>
      <xdr:spPr bwMode="auto">
        <a:xfrm>
          <a:off x="2908300" y="2976553"/>
          <a:ext cx="698500" cy="3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44403</xdr:rowOff>
    </xdr:from>
    <xdr:to>
      <xdr:col>5</xdr:col>
      <xdr:colOff>34925</xdr:colOff>
      <xdr:row>16</xdr:row>
      <xdr:rowOff>146003</xdr:rowOff>
    </xdr:to>
    <xdr:sp macro="" textlink="">
      <xdr:nvSpPr>
        <xdr:cNvPr id="71" name="円/楕円 70"/>
        <xdr:cNvSpPr/>
      </xdr:nvSpPr>
      <xdr:spPr bwMode="auto">
        <a:xfrm>
          <a:off x="56007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60930</xdr:rowOff>
    </xdr:from>
    <xdr:ext cx="762000" cy="259045"/>
    <xdr:sp macro="" textlink="">
      <xdr:nvSpPr>
        <xdr:cNvPr id="72" name="人口1人当たり決算額の推移該当値テキスト130"/>
        <xdr:cNvSpPr txBox="1"/>
      </xdr:nvSpPr>
      <xdr:spPr>
        <a:xfrm>
          <a:off x="5740400" y="268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52845</xdr:rowOff>
    </xdr:from>
    <xdr:to>
      <xdr:col>4</xdr:col>
      <xdr:colOff>520700</xdr:colOff>
      <xdr:row>16</xdr:row>
      <xdr:rowOff>154445</xdr:rowOff>
    </xdr:to>
    <xdr:sp macro="" textlink="">
      <xdr:nvSpPr>
        <xdr:cNvPr id="73" name="円/楕円 72"/>
        <xdr:cNvSpPr/>
      </xdr:nvSpPr>
      <xdr:spPr bwMode="auto">
        <a:xfrm>
          <a:off x="49530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164622</xdr:rowOff>
    </xdr:from>
    <xdr:ext cx="736600" cy="259045"/>
    <xdr:sp macro="" textlink="">
      <xdr:nvSpPr>
        <xdr:cNvPr id="74" name="テキスト ボックス 73"/>
        <xdr:cNvSpPr txBox="1"/>
      </xdr:nvSpPr>
      <xdr:spPr>
        <a:xfrm>
          <a:off x="4622800" y="261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5623</xdr:rowOff>
    </xdr:from>
    <xdr:to>
      <xdr:col>3</xdr:col>
      <xdr:colOff>955675</xdr:colOff>
      <xdr:row>17</xdr:row>
      <xdr:rowOff>107223</xdr:rowOff>
    </xdr:to>
    <xdr:sp macro="" textlink="">
      <xdr:nvSpPr>
        <xdr:cNvPr id="75" name="円/楕円 74"/>
        <xdr:cNvSpPr/>
      </xdr:nvSpPr>
      <xdr:spPr bwMode="auto">
        <a:xfrm>
          <a:off x="4254500" y="296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117400</xdr:rowOff>
    </xdr:from>
    <xdr:ext cx="762000" cy="259045"/>
    <xdr:sp macro="" textlink="">
      <xdr:nvSpPr>
        <xdr:cNvPr id="76" name="テキスト ボックス 75"/>
        <xdr:cNvSpPr txBox="1"/>
      </xdr:nvSpPr>
      <xdr:spPr>
        <a:xfrm>
          <a:off x="3924300" y="27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168337</xdr:rowOff>
    </xdr:from>
    <xdr:to>
      <xdr:col>3</xdr:col>
      <xdr:colOff>257175</xdr:colOff>
      <xdr:row>17</xdr:row>
      <xdr:rowOff>98487</xdr:rowOff>
    </xdr:to>
    <xdr:sp macro="" textlink="">
      <xdr:nvSpPr>
        <xdr:cNvPr id="77" name="円/楕円 76"/>
        <xdr:cNvSpPr/>
      </xdr:nvSpPr>
      <xdr:spPr bwMode="auto">
        <a:xfrm>
          <a:off x="3556000" y="295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108664</xdr:rowOff>
    </xdr:from>
    <xdr:ext cx="762000" cy="259045"/>
    <xdr:sp macro="" textlink="">
      <xdr:nvSpPr>
        <xdr:cNvPr id="78" name="テキスト ボックス 77"/>
        <xdr:cNvSpPr txBox="1"/>
      </xdr:nvSpPr>
      <xdr:spPr>
        <a:xfrm>
          <a:off x="3225800" y="272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134928</xdr:rowOff>
    </xdr:from>
    <xdr:to>
      <xdr:col>2</xdr:col>
      <xdr:colOff>692150</xdr:colOff>
      <xdr:row>17</xdr:row>
      <xdr:rowOff>65078</xdr:rowOff>
    </xdr:to>
    <xdr:sp macro="" textlink="">
      <xdr:nvSpPr>
        <xdr:cNvPr id="79" name="円/楕円 78"/>
        <xdr:cNvSpPr/>
      </xdr:nvSpPr>
      <xdr:spPr bwMode="auto">
        <a:xfrm>
          <a:off x="2857500" y="292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75255</xdr:rowOff>
    </xdr:from>
    <xdr:ext cx="762000" cy="259045"/>
    <xdr:sp macro="" textlink="">
      <xdr:nvSpPr>
        <xdr:cNvPr id="80" name="テキスト ボックス 79"/>
        <xdr:cNvSpPr txBox="1"/>
      </xdr:nvSpPr>
      <xdr:spPr>
        <a:xfrm>
          <a:off x="2527300" y="269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215285</xdr:rowOff>
    </xdr:from>
    <xdr:to>
      <xdr:col>4</xdr:col>
      <xdr:colOff>1117600</xdr:colOff>
      <xdr:row>35</xdr:row>
      <xdr:rowOff>250055</xdr:rowOff>
    </xdr:to>
    <xdr:cxnSp macro="">
      <xdr:nvCxnSpPr>
        <xdr:cNvPr id="112" name="直線コネクタ 111"/>
        <xdr:cNvCxnSpPr/>
      </xdr:nvCxnSpPr>
      <xdr:spPr bwMode="auto">
        <a:xfrm>
          <a:off x="5003800" y="6825635"/>
          <a:ext cx="647700" cy="34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190162</xdr:rowOff>
    </xdr:from>
    <xdr:to>
      <xdr:col>4</xdr:col>
      <xdr:colOff>469900</xdr:colOff>
      <xdr:row>35</xdr:row>
      <xdr:rowOff>215285</xdr:rowOff>
    </xdr:to>
    <xdr:cxnSp macro="">
      <xdr:nvCxnSpPr>
        <xdr:cNvPr id="115" name="直線コネクタ 114"/>
        <xdr:cNvCxnSpPr/>
      </xdr:nvCxnSpPr>
      <xdr:spPr bwMode="auto">
        <a:xfrm>
          <a:off x="4305300" y="6800512"/>
          <a:ext cx="698500" cy="2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89196</xdr:rowOff>
    </xdr:from>
    <xdr:ext cx="736600" cy="259045"/>
    <xdr:sp macro="" textlink="">
      <xdr:nvSpPr>
        <xdr:cNvPr id="117" name="テキスト ボックス 116"/>
        <xdr:cNvSpPr txBox="1"/>
      </xdr:nvSpPr>
      <xdr:spPr>
        <a:xfrm>
          <a:off x="4622800" y="721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154112</xdr:rowOff>
    </xdr:from>
    <xdr:to>
      <xdr:col>3</xdr:col>
      <xdr:colOff>904875</xdr:colOff>
      <xdr:row>35</xdr:row>
      <xdr:rowOff>190162</xdr:rowOff>
    </xdr:to>
    <xdr:cxnSp macro="">
      <xdr:nvCxnSpPr>
        <xdr:cNvPr id="118" name="直線コネクタ 117"/>
        <xdr:cNvCxnSpPr/>
      </xdr:nvCxnSpPr>
      <xdr:spPr bwMode="auto">
        <a:xfrm>
          <a:off x="3606800" y="6764462"/>
          <a:ext cx="698500" cy="3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49123</xdr:rowOff>
    </xdr:from>
    <xdr:ext cx="762000" cy="259045"/>
    <xdr:sp macro="" textlink="">
      <xdr:nvSpPr>
        <xdr:cNvPr id="120" name="テキスト ボックス 119"/>
        <xdr:cNvSpPr txBox="1"/>
      </xdr:nvSpPr>
      <xdr:spPr>
        <a:xfrm>
          <a:off x="3924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154112</xdr:rowOff>
    </xdr:from>
    <xdr:to>
      <xdr:col>3</xdr:col>
      <xdr:colOff>206375</xdr:colOff>
      <xdr:row>35</xdr:row>
      <xdr:rowOff>184836</xdr:rowOff>
    </xdr:to>
    <xdr:cxnSp macro="">
      <xdr:nvCxnSpPr>
        <xdr:cNvPr id="121" name="直線コネクタ 120"/>
        <xdr:cNvCxnSpPr/>
      </xdr:nvCxnSpPr>
      <xdr:spPr bwMode="auto">
        <a:xfrm flipV="1">
          <a:off x="2908300" y="6764462"/>
          <a:ext cx="6985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21165</xdr:rowOff>
    </xdr:from>
    <xdr:ext cx="762000" cy="259045"/>
    <xdr:sp macro="" textlink="">
      <xdr:nvSpPr>
        <xdr:cNvPr id="123" name="テキスト ボックス 122"/>
        <xdr:cNvSpPr txBox="1"/>
      </xdr:nvSpPr>
      <xdr:spPr>
        <a:xfrm>
          <a:off x="32258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156016</xdr:rowOff>
    </xdr:from>
    <xdr:ext cx="762000" cy="259045"/>
    <xdr:sp macro="" textlink="">
      <xdr:nvSpPr>
        <xdr:cNvPr id="125" name="テキスト ボックス 124"/>
        <xdr:cNvSpPr txBox="1"/>
      </xdr:nvSpPr>
      <xdr:spPr>
        <a:xfrm>
          <a:off x="2527300" y="71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199255</xdr:rowOff>
    </xdr:from>
    <xdr:to>
      <xdr:col>5</xdr:col>
      <xdr:colOff>34925</xdr:colOff>
      <xdr:row>35</xdr:row>
      <xdr:rowOff>300855</xdr:rowOff>
    </xdr:to>
    <xdr:sp macro="" textlink="">
      <xdr:nvSpPr>
        <xdr:cNvPr id="131" name="円/楕円 130"/>
        <xdr:cNvSpPr/>
      </xdr:nvSpPr>
      <xdr:spPr bwMode="auto">
        <a:xfrm>
          <a:off x="5600700" y="680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44332</xdr:rowOff>
    </xdr:from>
    <xdr:ext cx="762000" cy="259045"/>
    <xdr:sp macro="" textlink="">
      <xdr:nvSpPr>
        <xdr:cNvPr id="132" name="人口1人当たり決算額の推移該当値テキスト445"/>
        <xdr:cNvSpPr txBox="1"/>
      </xdr:nvSpPr>
      <xdr:spPr>
        <a:xfrm>
          <a:off x="5740400" y="665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164485</xdr:rowOff>
    </xdr:from>
    <xdr:to>
      <xdr:col>4</xdr:col>
      <xdr:colOff>520700</xdr:colOff>
      <xdr:row>35</xdr:row>
      <xdr:rowOff>266085</xdr:rowOff>
    </xdr:to>
    <xdr:sp macro="" textlink="">
      <xdr:nvSpPr>
        <xdr:cNvPr id="133" name="円/楕円 132"/>
        <xdr:cNvSpPr/>
      </xdr:nvSpPr>
      <xdr:spPr bwMode="auto">
        <a:xfrm>
          <a:off x="4953000" y="677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276262</xdr:rowOff>
    </xdr:from>
    <xdr:ext cx="736600" cy="259045"/>
    <xdr:sp macro="" textlink="">
      <xdr:nvSpPr>
        <xdr:cNvPr id="134" name="テキスト ボックス 133"/>
        <xdr:cNvSpPr txBox="1"/>
      </xdr:nvSpPr>
      <xdr:spPr>
        <a:xfrm>
          <a:off x="4622800" y="654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139362</xdr:rowOff>
    </xdr:from>
    <xdr:to>
      <xdr:col>3</xdr:col>
      <xdr:colOff>955675</xdr:colOff>
      <xdr:row>35</xdr:row>
      <xdr:rowOff>240962</xdr:rowOff>
    </xdr:to>
    <xdr:sp macro="" textlink="">
      <xdr:nvSpPr>
        <xdr:cNvPr id="135" name="円/楕円 134"/>
        <xdr:cNvSpPr/>
      </xdr:nvSpPr>
      <xdr:spPr bwMode="auto">
        <a:xfrm>
          <a:off x="4254500" y="67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251139</xdr:rowOff>
    </xdr:from>
    <xdr:ext cx="762000" cy="259045"/>
    <xdr:sp macro="" textlink="">
      <xdr:nvSpPr>
        <xdr:cNvPr id="136" name="テキスト ボックス 135"/>
        <xdr:cNvSpPr txBox="1"/>
      </xdr:nvSpPr>
      <xdr:spPr>
        <a:xfrm>
          <a:off x="3924300" y="65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103312</xdr:rowOff>
    </xdr:from>
    <xdr:to>
      <xdr:col>3</xdr:col>
      <xdr:colOff>257175</xdr:colOff>
      <xdr:row>35</xdr:row>
      <xdr:rowOff>204912</xdr:rowOff>
    </xdr:to>
    <xdr:sp macro="" textlink="">
      <xdr:nvSpPr>
        <xdr:cNvPr id="137" name="円/楕円 136"/>
        <xdr:cNvSpPr/>
      </xdr:nvSpPr>
      <xdr:spPr bwMode="auto">
        <a:xfrm>
          <a:off x="3556000" y="671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215089</xdr:rowOff>
    </xdr:from>
    <xdr:ext cx="762000" cy="259045"/>
    <xdr:sp macro="" textlink="">
      <xdr:nvSpPr>
        <xdr:cNvPr id="138" name="テキスト ボックス 137"/>
        <xdr:cNvSpPr txBox="1"/>
      </xdr:nvSpPr>
      <xdr:spPr>
        <a:xfrm>
          <a:off x="3225800" y="648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134036</xdr:rowOff>
    </xdr:from>
    <xdr:to>
      <xdr:col>2</xdr:col>
      <xdr:colOff>692150</xdr:colOff>
      <xdr:row>35</xdr:row>
      <xdr:rowOff>235636</xdr:rowOff>
    </xdr:to>
    <xdr:sp macro="" textlink="">
      <xdr:nvSpPr>
        <xdr:cNvPr id="139" name="円/楕円 138"/>
        <xdr:cNvSpPr/>
      </xdr:nvSpPr>
      <xdr:spPr bwMode="auto">
        <a:xfrm>
          <a:off x="2857500" y="67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245813</xdr:rowOff>
    </xdr:from>
    <xdr:ext cx="762000" cy="259045"/>
    <xdr:sp macro="" textlink="">
      <xdr:nvSpPr>
        <xdr:cNvPr id="140" name="テキスト ボックス 139"/>
        <xdr:cNvSpPr txBox="1"/>
      </xdr:nvSpPr>
      <xdr:spPr>
        <a:xfrm>
          <a:off x="2527300" y="65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102184</xdr:rowOff>
    </xdr:from>
    <xdr:to>
      <xdr:col>6</xdr:col>
      <xdr:colOff>511175</xdr:colOff>
      <xdr:row>35</xdr:row>
      <xdr:rowOff>107963</xdr:rowOff>
    </xdr:to>
    <xdr:cxnSp macro="">
      <xdr:nvCxnSpPr>
        <xdr:cNvPr id="61" name="直線コネクタ 60"/>
        <xdr:cNvCxnSpPr/>
      </xdr:nvCxnSpPr>
      <xdr:spPr>
        <a:xfrm flipV="1">
          <a:off x="3797300" y="6102934"/>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107963</xdr:rowOff>
    </xdr:from>
    <xdr:to>
      <xdr:col>5</xdr:col>
      <xdr:colOff>358775</xdr:colOff>
      <xdr:row>35</xdr:row>
      <xdr:rowOff>132652</xdr:rowOff>
    </xdr:to>
    <xdr:cxnSp macro="">
      <xdr:nvCxnSpPr>
        <xdr:cNvPr id="64" name="直線コネクタ 63"/>
        <xdr:cNvCxnSpPr/>
      </xdr:nvCxnSpPr>
      <xdr:spPr>
        <a:xfrm flipV="1">
          <a:off x="2908300" y="610871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132652</xdr:rowOff>
    </xdr:from>
    <xdr:to>
      <xdr:col>4</xdr:col>
      <xdr:colOff>155575</xdr:colOff>
      <xdr:row>35</xdr:row>
      <xdr:rowOff>167818</xdr:rowOff>
    </xdr:to>
    <xdr:cxnSp macro="">
      <xdr:nvCxnSpPr>
        <xdr:cNvPr id="67" name="直線コネクタ 66"/>
        <xdr:cNvCxnSpPr/>
      </xdr:nvCxnSpPr>
      <xdr:spPr>
        <a:xfrm flipV="1">
          <a:off x="2019300" y="6133402"/>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133286</xdr:rowOff>
    </xdr:from>
    <xdr:to>
      <xdr:col>2</xdr:col>
      <xdr:colOff>638175</xdr:colOff>
      <xdr:row>35</xdr:row>
      <xdr:rowOff>167818</xdr:rowOff>
    </xdr:to>
    <xdr:cxnSp macro="">
      <xdr:nvCxnSpPr>
        <xdr:cNvPr id="70" name="直線コネクタ 69"/>
        <xdr:cNvCxnSpPr/>
      </xdr:nvCxnSpPr>
      <xdr:spPr>
        <a:xfrm>
          <a:off x="1130300" y="6134036"/>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35018</xdr:rowOff>
    </xdr:from>
    <xdr:ext cx="534377" cy="259045"/>
    <xdr:sp macro="" textlink="">
      <xdr:nvSpPr>
        <xdr:cNvPr id="74" name="テキスト ボックス 73"/>
        <xdr:cNvSpPr txBox="1"/>
      </xdr:nvSpPr>
      <xdr:spPr>
        <a:xfrm>
          <a:off x="863111" y="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51384</xdr:rowOff>
    </xdr:from>
    <xdr:to>
      <xdr:col>6</xdr:col>
      <xdr:colOff>561975</xdr:colOff>
      <xdr:row>35</xdr:row>
      <xdr:rowOff>152984</xdr:rowOff>
    </xdr:to>
    <xdr:sp macro="" textlink="">
      <xdr:nvSpPr>
        <xdr:cNvPr id="80" name="円/楕円 79"/>
        <xdr:cNvSpPr/>
      </xdr:nvSpPr>
      <xdr:spPr>
        <a:xfrm>
          <a:off x="4584700" y="60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29811</xdr:rowOff>
    </xdr:from>
    <xdr:ext cx="534377" cy="259045"/>
    <xdr:sp macro="" textlink="">
      <xdr:nvSpPr>
        <xdr:cNvPr id="81" name="人件費該当値テキスト"/>
        <xdr:cNvSpPr txBox="1"/>
      </xdr:nvSpPr>
      <xdr:spPr>
        <a:xfrm>
          <a:off x="4686300" y="60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57163</xdr:rowOff>
    </xdr:from>
    <xdr:to>
      <xdr:col>5</xdr:col>
      <xdr:colOff>409575</xdr:colOff>
      <xdr:row>35</xdr:row>
      <xdr:rowOff>158763</xdr:rowOff>
    </xdr:to>
    <xdr:sp macro="" textlink="">
      <xdr:nvSpPr>
        <xdr:cNvPr id="82" name="円/楕円 81"/>
        <xdr:cNvSpPr/>
      </xdr:nvSpPr>
      <xdr:spPr>
        <a:xfrm>
          <a:off x="3746500" y="6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3840</xdr:rowOff>
    </xdr:from>
    <xdr:ext cx="534377" cy="259045"/>
    <xdr:sp macro="" textlink="">
      <xdr:nvSpPr>
        <xdr:cNvPr id="83" name="テキスト ボックス 82"/>
        <xdr:cNvSpPr txBox="1"/>
      </xdr:nvSpPr>
      <xdr:spPr>
        <a:xfrm>
          <a:off x="3530111" y="58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81852</xdr:rowOff>
    </xdr:from>
    <xdr:to>
      <xdr:col>4</xdr:col>
      <xdr:colOff>206375</xdr:colOff>
      <xdr:row>36</xdr:row>
      <xdr:rowOff>12002</xdr:rowOff>
    </xdr:to>
    <xdr:sp macro="" textlink="">
      <xdr:nvSpPr>
        <xdr:cNvPr id="84" name="円/楕円 83"/>
        <xdr:cNvSpPr/>
      </xdr:nvSpPr>
      <xdr:spPr>
        <a:xfrm>
          <a:off x="2857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28529</xdr:rowOff>
    </xdr:from>
    <xdr:ext cx="534377" cy="259045"/>
    <xdr:sp macro="" textlink="">
      <xdr:nvSpPr>
        <xdr:cNvPr id="85" name="テキスト ボックス 84"/>
        <xdr:cNvSpPr txBox="1"/>
      </xdr:nvSpPr>
      <xdr:spPr>
        <a:xfrm>
          <a:off x="2641111" y="58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117018</xdr:rowOff>
    </xdr:from>
    <xdr:to>
      <xdr:col>3</xdr:col>
      <xdr:colOff>3175</xdr:colOff>
      <xdr:row>36</xdr:row>
      <xdr:rowOff>47168</xdr:rowOff>
    </xdr:to>
    <xdr:sp macro="" textlink="">
      <xdr:nvSpPr>
        <xdr:cNvPr id="86" name="円/楕円 85"/>
        <xdr:cNvSpPr/>
      </xdr:nvSpPr>
      <xdr:spPr>
        <a:xfrm>
          <a:off x="1968500" y="61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63695</xdr:rowOff>
    </xdr:from>
    <xdr:ext cx="534377" cy="259045"/>
    <xdr:sp macro="" textlink="">
      <xdr:nvSpPr>
        <xdr:cNvPr id="87" name="テキスト ボックス 86"/>
        <xdr:cNvSpPr txBox="1"/>
      </xdr:nvSpPr>
      <xdr:spPr>
        <a:xfrm>
          <a:off x="1752111" y="58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82486</xdr:rowOff>
    </xdr:from>
    <xdr:to>
      <xdr:col>1</xdr:col>
      <xdr:colOff>485775</xdr:colOff>
      <xdr:row>36</xdr:row>
      <xdr:rowOff>12636</xdr:rowOff>
    </xdr:to>
    <xdr:sp macro="" textlink="">
      <xdr:nvSpPr>
        <xdr:cNvPr id="88" name="円/楕円 87"/>
        <xdr:cNvSpPr/>
      </xdr:nvSpPr>
      <xdr:spPr>
        <a:xfrm>
          <a:off x="1079500" y="60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29163</xdr:rowOff>
    </xdr:from>
    <xdr:ext cx="534377" cy="259045"/>
    <xdr:sp macro="" textlink="">
      <xdr:nvSpPr>
        <xdr:cNvPr id="89" name="テキスト ボックス 88"/>
        <xdr:cNvSpPr txBox="1"/>
      </xdr:nvSpPr>
      <xdr:spPr>
        <a:xfrm>
          <a:off x="863111" y="58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136483</xdr:rowOff>
    </xdr:from>
    <xdr:to>
      <xdr:col>6</xdr:col>
      <xdr:colOff>511175</xdr:colOff>
      <xdr:row>58</xdr:row>
      <xdr:rowOff>156992</xdr:rowOff>
    </xdr:to>
    <xdr:cxnSp macro="">
      <xdr:nvCxnSpPr>
        <xdr:cNvPr id="121" name="直線コネクタ 120"/>
        <xdr:cNvCxnSpPr/>
      </xdr:nvCxnSpPr>
      <xdr:spPr>
        <a:xfrm flipV="1">
          <a:off x="3797300" y="10080583"/>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156992</xdr:rowOff>
    </xdr:from>
    <xdr:to>
      <xdr:col>5</xdr:col>
      <xdr:colOff>358775</xdr:colOff>
      <xdr:row>59</xdr:row>
      <xdr:rowOff>89408</xdr:rowOff>
    </xdr:to>
    <xdr:cxnSp macro="">
      <xdr:nvCxnSpPr>
        <xdr:cNvPr id="124" name="直線コネクタ 123"/>
        <xdr:cNvCxnSpPr/>
      </xdr:nvCxnSpPr>
      <xdr:spPr>
        <a:xfrm flipV="1">
          <a:off x="2908300" y="10101092"/>
          <a:ext cx="889000" cy="1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5" name="フローチャート : 判断 124"/>
        <xdr:cNvSpPr/>
      </xdr:nvSpPr>
      <xdr:spPr>
        <a:xfrm>
          <a:off x="3746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98165</xdr:rowOff>
    </xdr:from>
    <xdr:ext cx="534377" cy="259045"/>
    <xdr:sp macro="" textlink="">
      <xdr:nvSpPr>
        <xdr:cNvPr id="126" name="テキスト ボックス 125"/>
        <xdr:cNvSpPr txBox="1"/>
      </xdr:nvSpPr>
      <xdr:spPr>
        <a:xfrm>
          <a:off x="3530111" y="96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89408</xdr:rowOff>
    </xdr:from>
    <xdr:to>
      <xdr:col>4</xdr:col>
      <xdr:colOff>155575</xdr:colOff>
      <xdr:row>59</xdr:row>
      <xdr:rowOff>129707</xdr:rowOff>
    </xdr:to>
    <xdr:cxnSp macro="">
      <xdr:nvCxnSpPr>
        <xdr:cNvPr id="127" name="直線コネクタ 126"/>
        <xdr:cNvCxnSpPr/>
      </xdr:nvCxnSpPr>
      <xdr:spPr>
        <a:xfrm flipV="1">
          <a:off x="2019300" y="10204958"/>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28" name="フローチャート : 判断 127"/>
        <xdr:cNvSpPr/>
      </xdr:nvSpPr>
      <xdr:spPr>
        <a:xfrm>
          <a:off x="2857500" y="997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146905</xdr:rowOff>
    </xdr:from>
    <xdr:ext cx="534377" cy="259045"/>
    <xdr:sp macro="" textlink="">
      <xdr:nvSpPr>
        <xdr:cNvPr id="129" name="テキスト ボックス 128"/>
        <xdr:cNvSpPr txBox="1"/>
      </xdr:nvSpPr>
      <xdr:spPr>
        <a:xfrm>
          <a:off x="2641111" y="97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126996</xdr:rowOff>
    </xdr:from>
    <xdr:to>
      <xdr:col>2</xdr:col>
      <xdr:colOff>638175</xdr:colOff>
      <xdr:row>59</xdr:row>
      <xdr:rowOff>129707</xdr:rowOff>
    </xdr:to>
    <xdr:cxnSp macro="">
      <xdr:nvCxnSpPr>
        <xdr:cNvPr id="130" name="直線コネクタ 129"/>
        <xdr:cNvCxnSpPr/>
      </xdr:nvCxnSpPr>
      <xdr:spPr>
        <a:xfrm>
          <a:off x="1130300" y="10242546"/>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1" name="フローチャート : 判断 130"/>
        <xdr:cNvSpPr/>
      </xdr:nvSpPr>
      <xdr:spPr>
        <a:xfrm>
          <a:off x="1968500" y="998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158401</xdr:rowOff>
    </xdr:from>
    <xdr:ext cx="534377" cy="259045"/>
    <xdr:sp macro="" textlink="">
      <xdr:nvSpPr>
        <xdr:cNvPr id="132" name="テキスト ボックス 131"/>
        <xdr:cNvSpPr txBox="1"/>
      </xdr:nvSpPr>
      <xdr:spPr>
        <a:xfrm>
          <a:off x="175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3" name="フローチャート : 判断 132"/>
        <xdr:cNvSpPr/>
      </xdr:nvSpPr>
      <xdr:spPr>
        <a:xfrm>
          <a:off x="1079500" y="994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122494</xdr:rowOff>
    </xdr:from>
    <xdr:ext cx="534377" cy="259045"/>
    <xdr:sp macro="" textlink="">
      <xdr:nvSpPr>
        <xdr:cNvPr id="134" name="テキスト ボックス 133"/>
        <xdr:cNvSpPr txBox="1"/>
      </xdr:nvSpPr>
      <xdr:spPr>
        <a:xfrm>
          <a:off x="863111" y="9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85683</xdr:rowOff>
    </xdr:from>
    <xdr:to>
      <xdr:col>6</xdr:col>
      <xdr:colOff>561975</xdr:colOff>
      <xdr:row>59</xdr:row>
      <xdr:rowOff>15833</xdr:rowOff>
    </xdr:to>
    <xdr:sp macro="" textlink="">
      <xdr:nvSpPr>
        <xdr:cNvPr id="140" name="円/楕円 139"/>
        <xdr:cNvSpPr/>
      </xdr:nvSpPr>
      <xdr:spPr>
        <a:xfrm>
          <a:off x="4584700" y="10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64110</xdr:rowOff>
    </xdr:from>
    <xdr:ext cx="534377" cy="259045"/>
    <xdr:sp macro="" textlink="">
      <xdr:nvSpPr>
        <xdr:cNvPr id="141" name="物件費該当値テキスト"/>
        <xdr:cNvSpPr txBox="1"/>
      </xdr:nvSpPr>
      <xdr:spPr>
        <a:xfrm>
          <a:off x="4686300" y="100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106192</xdr:rowOff>
    </xdr:from>
    <xdr:to>
      <xdr:col>5</xdr:col>
      <xdr:colOff>409575</xdr:colOff>
      <xdr:row>59</xdr:row>
      <xdr:rowOff>36342</xdr:rowOff>
    </xdr:to>
    <xdr:sp macro="" textlink="">
      <xdr:nvSpPr>
        <xdr:cNvPr id="142" name="円/楕円 141"/>
        <xdr:cNvSpPr/>
      </xdr:nvSpPr>
      <xdr:spPr>
        <a:xfrm>
          <a:off x="3746500" y="10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27469</xdr:rowOff>
    </xdr:from>
    <xdr:ext cx="534377" cy="259045"/>
    <xdr:sp macro="" textlink="">
      <xdr:nvSpPr>
        <xdr:cNvPr id="143" name="テキスト ボックス 142"/>
        <xdr:cNvSpPr txBox="1"/>
      </xdr:nvSpPr>
      <xdr:spPr>
        <a:xfrm>
          <a:off x="3530111" y="10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38608</xdr:rowOff>
    </xdr:from>
    <xdr:to>
      <xdr:col>4</xdr:col>
      <xdr:colOff>206375</xdr:colOff>
      <xdr:row>59</xdr:row>
      <xdr:rowOff>140208</xdr:rowOff>
    </xdr:to>
    <xdr:sp macro="" textlink="">
      <xdr:nvSpPr>
        <xdr:cNvPr id="144" name="円/楕円 143"/>
        <xdr:cNvSpPr/>
      </xdr:nvSpPr>
      <xdr:spPr>
        <a:xfrm>
          <a:off x="2857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131335</xdr:rowOff>
    </xdr:from>
    <xdr:ext cx="534377" cy="259045"/>
    <xdr:sp macro="" textlink="">
      <xdr:nvSpPr>
        <xdr:cNvPr id="145" name="テキスト ボックス 144"/>
        <xdr:cNvSpPr txBox="1"/>
      </xdr:nvSpPr>
      <xdr:spPr>
        <a:xfrm>
          <a:off x="2641111" y="102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78907</xdr:rowOff>
    </xdr:from>
    <xdr:to>
      <xdr:col>3</xdr:col>
      <xdr:colOff>3175</xdr:colOff>
      <xdr:row>60</xdr:row>
      <xdr:rowOff>9057</xdr:rowOff>
    </xdr:to>
    <xdr:sp macro="" textlink="">
      <xdr:nvSpPr>
        <xdr:cNvPr id="146" name="円/楕円 145"/>
        <xdr:cNvSpPr/>
      </xdr:nvSpPr>
      <xdr:spPr>
        <a:xfrm>
          <a:off x="1968500" y="101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184</xdr:rowOff>
    </xdr:from>
    <xdr:ext cx="534377" cy="259045"/>
    <xdr:sp macro="" textlink="">
      <xdr:nvSpPr>
        <xdr:cNvPr id="147" name="テキスト ボックス 146"/>
        <xdr:cNvSpPr txBox="1"/>
      </xdr:nvSpPr>
      <xdr:spPr>
        <a:xfrm>
          <a:off x="1752111" y="102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76196</xdr:rowOff>
    </xdr:from>
    <xdr:to>
      <xdr:col>1</xdr:col>
      <xdr:colOff>485775</xdr:colOff>
      <xdr:row>60</xdr:row>
      <xdr:rowOff>6346</xdr:rowOff>
    </xdr:to>
    <xdr:sp macro="" textlink="">
      <xdr:nvSpPr>
        <xdr:cNvPr id="148" name="円/楕円 147"/>
        <xdr:cNvSpPr/>
      </xdr:nvSpPr>
      <xdr:spPr>
        <a:xfrm>
          <a:off x="1079500" y="101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168923</xdr:rowOff>
    </xdr:from>
    <xdr:ext cx="534377" cy="259045"/>
    <xdr:sp macro="" textlink="">
      <xdr:nvSpPr>
        <xdr:cNvPr id="149" name="テキスト ボックス 148"/>
        <xdr:cNvSpPr txBox="1"/>
      </xdr:nvSpPr>
      <xdr:spPr>
        <a:xfrm>
          <a:off x="863111" y="102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36785</xdr:rowOff>
    </xdr:from>
    <xdr:to>
      <xdr:col>6</xdr:col>
      <xdr:colOff>511175</xdr:colOff>
      <xdr:row>74</xdr:row>
      <xdr:rowOff>147152</xdr:rowOff>
    </xdr:to>
    <xdr:cxnSp macro="">
      <xdr:nvCxnSpPr>
        <xdr:cNvPr id="176" name="直線コネクタ 175"/>
        <xdr:cNvCxnSpPr/>
      </xdr:nvCxnSpPr>
      <xdr:spPr>
        <a:xfrm>
          <a:off x="3797300" y="12724085"/>
          <a:ext cx="8382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36785</xdr:rowOff>
    </xdr:from>
    <xdr:to>
      <xdr:col>5</xdr:col>
      <xdr:colOff>358775</xdr:colOff>
      <xdr:row>74</xdr:row>
      <xdr:rowOff>64719</xdr:rowOff>
    </xdr:to>
    <xdr:cxnSp macro="">
      <xdr:nvCxnSpPr>
        <xdr:cNvPr id="179" name="直線コネクタ 178"/>
        <xdr:cNvCxnSpPr/>
      </xdr:nvCxnSpPr>
      <xdr:spPr>
        <a:xfrm flipV="1">
          <a:off x="2908300" y="12724085"/>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0" name="フローチャート : 判断 179"/>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10634</xdr:rowOff>
    </xdr:from>
    <xdr:ext cx="469744" cy="259045"/>
    <xdr:sp macro="" textlink="">
      <xdr:nvSpPr>
        <xdr:cNvPr id="181" name="テキスト ボックス 180"/>
        <xdr:cNvSpPr txBox="1"/>
      </xdr:nvSpPr>
      <xdr:spPr>
        <a:xfrm>
          <a:off x="3562427"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64719</xdr:rowOff>
    </xdr:from>
    <xdr:to>
      <xdr:col>4</xdr:col>
      <xdr:colOff>155575</xdr:colOff>
      <xdr:row>74</xdr:row>
      <xdr:rowOff>88540</xdr:rowOff>
    </xdr:to>
    <xdr:cxnSp macro="">
      <xdr:nvCxnSpPr>
        <xdr:cNvPr id="182" name="直線コネクタ 181"/>
        <xdr:cNvCxnSpPr/>
      </xdr:nvCxnSpPr>
      <xdr:spPr>
        <a:xfrm flipV="1">
          <a:off x="2019300" y="12752019"/>
          <a:ext cx="889000" cy="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3" name="フローチャート : 判断 182"/>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20876</xdr:rowOff>
    </xdr:from>
    <xdr:ext cx="469744" cy="259045"/>
    <xdr:sp macro="" textlink="">
      <xdr:nvSpPr>
        <xdr:cNvPr id="184" name="テキスト ボックス 183"/>
        <xdr:cNvSpPr txBox="1"/>
      </xdr:nvSpPr>
      <xdr:spPr>
        <a:xfrm>
          <a:off x="2673427"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88540</xdr:rowOff>
    </xdr:from>
    <xdr:to>
      <xdr:col>2</xdr:col>
      <xdr:colOff>638175</xdr:colOff>
      <xdr:row>75</xdr:row>
      <xdr:rowOff>95855</xdr:rowOff>
    </xdr:to>
    <xdr:cxnSp macro="">
      <xdr:nvCxnSpPr>
        <xdr:cNvPr id="185" name="直線コネクタ 184"/>
        <xdr:cNvCxnSpPr/>
      </xdr:nvCxnSpPr>
      <xdr:spPr>
        <a:xfrm flipV="1">
          <a:off x="1130300" y="12775840"/>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6" name="フローチャート : 判断 185"/>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14795</xdr:rowOff>
    </xdr:from>
    <xdr:ext cx="469744" cy="259045"/>
    <xdr:sp macro="" textlink="">
      <xdr:nvSpPr>
        <xdr:cNvPr id="187" name="テキスト ボックス 186"/>
        <xdr:cNvSpPr txBox="1"/>
      </xdr:nvSpPr>
      <xdr:spPr>
        <a:xfrm>
          <a:off x="1784427" y="133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8" name="フローチャート : 判断 187"/>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24258</xdr:rowOff>
    </xdr:from>
    <xdr:ext cx="469744" cy="259045"/>
    <xdr:sp macro="" textlink="">
      <xdr:nvSpPr>
        <xdr:cNvPr id="189" name="テキスト ボックス 188"/>
        <xdr:cNvSpPr txBox="1"/>
      </xdr:nvSpPr>
      <xdr:spPr>
        <a:xfrm>
          <a:off x="895427"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96352</xdr:rowOff>
    </xdr:from>
    <xdr:to>
      <xdr:col>6</xdr:col>
      <xdr:colOff>561975</xdr:colOff>
      <xdr:row>75</xdr:row>
      <xdr:rowOff>26502</xdr:rowOff>
    </xdr:to>
    <xdr:sp macro="" textlink="">
      <xdr:nvSpPr>
        <xdr:cNvPr id="195" name="円/楕円 194"/>
        <xdr:cNvSpPr/>
      </xdr:nvSpPr>
      <xdr:spPr>
        <a:xfrm>
          <a:off x="4584700" y="12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119229</xdr:rowOff>
    </xdr:from>
    <xdr:ext cx="534377" cy="259045"/>
    <xdr:sp macro="" textlink="">
      <xdr:nvSpPr>
        <xdr:cNvPr id="196" name="維持補修費該当値テキスト"/>
        <xdr:cNvSpPr txBox="1"/>
      </xdr:nvSpPr>
      <xdr:spPr>
        <a:xfrm>
          <a:off x="4686300" y="126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157435</xdr:rowOff>
    </xdr:from>
    <xdr:to>
      <xdr:col>5</xdr:col>
      <xdr:colOff>409575</xdr:colOff>
      <xdr:row>74</xdr:row>
      <xdr:rowOff>87585</xdr:rowOff>
    </xdr:to>
    <xdr:sp macro="" textlink="">
      <xdr:nvSpPr>
        <xdr:cNvPr id="197" name="円/楕円 196"/>
        <xdr:cNvSpPr/>
      </xdr:nvSpPr>
      <xdr:spPr>
        <a:xfrm>
          <a:off x="3746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104112</xdr:rowOff>
    </xdr:from>
    <xdr:ext cx="534377" cy="259045"/>
    <xdr:sp macro="" textlink="">
      <xdr:nvSpPr>
        <xdr:cNvPr id="198" name="テキスト ボックス 197"/>
        <xdr:cNvSpPr txBox="1"/>
      </xdr:nvSpPr>
      <xdr:spPr>
        <a:xfrm>
          <a:off x="3530111" y="124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13919</xdr:rowOff>
    </xdr:from>
    <xdr:to>
      <xdr:col>4</xdr:col>
      <xdr:colOff>206375</xdr:colOff>
      <xdr:row>74</xdr:row>
      <xdr:rowOff>115519</xdr:rowOff>
    </xdr:to>
    <xdr:sp macro="" textlink="">
      <xdr:nvSpPr>
        <xdr:cNvPr id="199" name="円/楕円 198"/>
        <xdr:cNvSpPr/>
      </xdr:nvSpPr>
      <xdr:spPr>
        <a:xfrm>
          <a:off x="2857500" y="127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132046</xdr:rowOff>
    </xdr:from>
    <xdr:ext cx="534377" cy="259045"/>
    <xdr:sp macro="" textlink="">
      <xdr:nvSpPr>
        <xdr:cNvPr id="200" name="テキスト ボックス 199"/>
        <xdr:cNvSpPr txBox="1"/>
      </xdr:nvSpPr>
      <xdr:spPr>
        <a:xfrm>
          <a:off x="2641111" y="124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37740</xdr:rowOff>
    </xdr:from>
    <xdr:to>
      <xdr:col>3</xdr:col>
      <xdr:colOff>3175</xdr:colOff>
      <xdr:row>74</xdr:row>
      <xdr:rowOff>139340</xdr:rowOff>
    </xdr:to>
    <xdr:sp macro="" textlink="">
      <xdr:nvSpPr>
        <xdr:cNvPr id="201" name="円/楕円 200"/>
        <xdr:cNvSpPr/>
      </xdr:nvSpPr>
      <xdr:spPr>
        <a:xfrm>
          <a:off x="1968500" y="127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155867</xdr:rowOff>
    </xdr:from>
    <xdr:ext cx="534377" cy="259045"/>
    <xdr:sp macro="" textlink="">
      <xdr:nvSpPr>
        <xdr:cNvPr id="202" name="テキスト ボックス 201"/>
        <xdr:cNvSpPr txBox="1"/>
      </xdr:nvSpPr>
      <xdr:spPr>
        <a:xfrm>
          <a:off x="1752111" y="125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45055</xdr:rowOff>
    </xdr:from>
    <xdr:to>
      <xdr:col>1</xdr:col>
      <xdr:colOff>485775</xdr:colOff>
      <xdr:row>75</xdr:row>
      <xdr:rowOff>146655</xdr:rowOff>
    </xdr:to>
    <xdr:sp macro="" textlink="">
      <xdr:nvSpPr>
        <xdr:cNvPr id="203" name="円/楕円 202"/>
        <xdr:cNvSpPr/>
      </xdr:nvSpPr>
      <xdr:spPr>
        <a:xfrm>
          <a:off x="1079500" y="129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163182</xdr:rowOff>
    </xdr:from>
    <xdr:ext cx="534377" cy="259045"/>
    <xdr:sp macro="" textlink="">
      <xdr:nvSpPr>
        <xdr:cNvPr id="204" name="テキスト ボックス 203"/>
        <xdr:cNvSpPr txBox="1"/>
      </xdr:nvSpPr>
      <xdr:spPr>
        <a:xfrm>
          <a:off x="863111" y="126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70110</xdr:rowOff>
    </xdr:from>
    <xdr:to>
      <xdr:col>6</xdr:col>
      <xdr:colOff>511175</xdr:colOff>
      <xdr:row>94</xdr:row>
      <xdr:rowOff>87103</xdr:rowOff>
    </xdr:to>
    <xdr:cxnSp macro="">
      <xdr:nvCxnSpPr>
        <xdr:cNvPr id="234" name="直線コネクタ 233"/>
        <xdr:cNvCxnSpPr/>
      </xdr:nvCxnSpPr>
      <xdr:spPr>
        <a:xfrm>
          <a:off x="3797300" y="16186410"/>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70110</xdr:rowOff>
    </xdr:from>
    <xdr:to>
      <xdr:col>5</xdr:col>
      <xdr:colOff>358775</xdr:colOff>
      <xdr:row>94</xdr:row>
      <xdr:rowOff>164846</xdr:rowOff>
    </xdr:to>
    <xdr:cxnSp macro="">
      <xdr:nvCxnSpPr>
        <xdr:cNvPr id="237" name="直線コネクタ 236"/>
        <xdr:cNvCxnSpPr/>
      </xdr:nvCxnSpPr>
      <xdr:spPr>
        <a:xfrm flipV="1">
          <a:off x="2908300" y="16186410"/>
          <a:ext cx="889000" cy="9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8" name="フローチャート : 判断 237"/>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77748</xdr:rowOff>
    </xdr:from>
    <xdr:ext cx="534377" cy="259045"/>
    <xdr:sp macro="" textlink="">
      <xdr:nvSpPr>
        <xdr:cNvPr id="239" name="テキスト ボックス 238"/>
        <xdr:cNvSpPr txBox="1"/>
      </xdr:nvSpPr>
      <xdr:spPr>
        <a:xfrm>
          <a:off x="3530111" y="163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164846</xdr:rowOff>
    </xdr:from>
    <xdr:to>
      <xdr:col>4</xdr:col>
      <xdr:colOff>155575</xdr:colOff>
      <xdr:row>95</xdr:row>
      <xdr:rowOff>99867</xdr:rowOff>
    </xdr:to>
    <xdr:cxnSp macro="">
      <xdr:nvCxnSpPr>
        <xdr:cNvPr id="240" name="直線コネクタ 239"/>
        <xdr:cNvCxnSpPr/>
      </xdr:nvCxnSpPr>
      <xdr:spPr>
        <a:xfrm flipV="1">
          <a:off x="2019300" y="16281146"/>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1" name="フローチャート : 判断 240"/>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13949</xdr:rowOff>
    </xdr:from>
    <xdr:ext cx="534377" cy="259045"/>
    <xdr:sp macro="" textlink="">
      <xdr:nvSpPr>
        <xdr:cNvPr id="242" name="テキスト ボックス 241"/>
        <xdr:cNvSpPr txBox="1"/>
      </xdr:nvSpPr>
      <xdr:spPr>
        <a:xfrm>
          <a:off x="2641111" y="164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99867</xdr:rowOff>
    </xdr:from>
    <xdr:to>
      <xdr:col>2</xdr:col>
      <xdr:colOff>638175</xdr:colOff>
      <xdr:row>95</xdr:row>
      <xdr:rowOff>128860</xdr:rowOff>
    </xdr:to>
    <xdr:cxnSp macro="">
      <xdr:nvCxnSpPr>
        <xdr:cNvPr id="243" name="直線コネクタ 242"/>
        <xdr:cNvCxnSpPr/>
      </xdr:nvCxnSpPr>
      <xdr:spPr>
        <a:xfrm flipV="1">
          <a:off x="1130300" y="16387617"/>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4" name="フローチャート : 判断 243"/>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28712</xdr:rowOff>
    </xdr:from>
    <xdr:ext cx="534377" cy="259045"/>
    <xdr:sp macro="" textlink="">
      <xdr:nvSpPr>
        <xdr:cNvPr id="245" name="テキスト ボックス 244"/>
        <xdr:cNvSpPr txBox="1"/>
      </xdr:nvSpPr>
      <xdr:spPr>
        <a:xfrm>
          <a:off x="1752111" y="164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6" name="フローチャート : 判断 245"/>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38200</xdr:rowOff>
    </xdr:from>
    <xdr:ext cx="534377" cy="259045"/>
    <xdr:sp macro="" textlink="">
      <xdr:nvSpPr>
        <xdr:cNvPr id="247" name="テキスト ボックス 246"/>
        <xdr:cNvSpPr txBox="1"/>
      </xdr:nvSpPr>
      <xdr:spPr>
        <a:xfrm>
          <a:off x="863111" y="164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36303</xdr:rowOff>
    </xdr:from>
    <xdr:to>
      <xdr:col>6</xdr:col>
      <xdr:colOff>561975</xdr:colOff>
      <xdr:row>94</xdr:row>
      <xdr:rowOff>137903</xdr:rowOff>
    </xdr:to>
    <xdr:sp macro="" textlink="">
      <xdr:nvSpPr>
        <xdr:cNvPr id="253" name="円/楕円 252"/>
        <xdr:cNvSpPr/>
      </xdr:nvSpPr>
      <xdr:spPr>
        <a:xfrm>
          <a:off x="4584700" y="161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59180</xdr:rowOff>
    </xdr:from>
    <xdr:ext cx="534377" cy="259045"/>
    <xdr:sp macro="" textlink="">
      <xdr:nvSpPr>
        <xdr:cNvPr id="254" name="扶助費該当値テキスト"/>
        <xdr:cNvSpPr txBox="1"/>
      </xdr:nvSpPr>
      <xdr:spPr>
        <a:xfrm>
          <a:off x="4686300" y="160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19310</xdr:rowOff>
    </xdr:from>
    <xdr:to>
      <xdr:col>5</xdr:col>
      <xdr:colOff>409575</xdr:colOff>
      <xdr:row>94</xdr:row>
      <xdr:rowOff>120910</xdr:rowOff>
    </xdr:to>
    <xdr:sp macro="" textlink="">
      <xdr:nvSpPr>
        <xdr:cNvPr id="255" name="円/楕円 254"/>
        <xdr:cNvSpPr/>
      </xdr:nvSpPr>
      <xdr:spPr>
        <a:xfrm>
          <a:off x="3746500" y="16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137437</xdr:rowOff>
    </xdr:from>
    <xdr:ext cx="534377" cy="259045"/>
    <xdr:sp macro="" textlink="">
      <xdr:nvSpPr>
        <xdr:cNvPr id="256" name="テキスト ボックス 255"/>
        <xdr:cNvSpPr txBox="1"/>
      </xdr:nvSpPr>
      <xdr:spPr>
        <a:xfrm>
          <a:off x="3530111" y="159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114046</xdr:rowOff>
    </xdr:from>
    <xdr:to>
      <xdr:col>4</xdr:col>
      <xdr:colOff>206375</xdr:colOff>
      <xdr:row>95</xdr:row>
      <xdr:rowOff>44196</xdr:rowOff>
    </xdr:to>
    <xdr:sp macro="" textlink="">
      <xdr:nvSpPr>
        <xdr:cNvPr id="257" name="円/楕円 256"/>
        <xdr:cNvSpPr/>
      </xdr:nvSpPr>
      <xdr:spPr>
        <a:xfrm>
          <a:off x="2857500" y="162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60723</xdr:rowOff>
    </xdr:from>
    <xdr:ext cx="534377" cy="259045"/>
    <xdr:sp macro="" textlink="">
      <xdr:nvSpPr>
        <xdr:cNvPr id="258" name="テキスト ボックス 257"/>
        <xdr:cNvSpPr txBox="1"/>
      </xdr:nvSpPr>
      <xdr:spPr>
        <a:xfrm>
          <a:off x="2641111"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49067</xdr:rowOff>
    </xdr:from>
    <xdr:to>
      <xdr:col>3</xdr:col>
      <xdr:colOff>3175</xdr:colOff>
      <xdr:row>95</xdr:row>
      <xdr:rowOff>150667</xdr:rowOff>
    </xdr:to>
    <xdr:sp macro="" textlink="">
      <xdr:nvSpPr>
        <xdr:cNvPr id="259" name="円/楕円 258"/>
        <xdr:cNvSpPr/>
      </xdr:nvSpPr>
      <xdr:spPr>
        <a:xfrm>
          <a:off x="1968500" y="163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167194</xdr:rowOff>
    </xdr:from>
    <xdr:ext cx="534377" cy="259045"/>
    <xdr:sp macro="" textlink="">
      <xdr:nvSpPr>
        <xdr:cNvPr id="260" name="テキスト ボックス 259"/>
        <xdr:cNvSpPr txBox="1"/>
      </xdr:nvSpPr>
      <xdr:spPr>
        <a:xfrm>
          <a:off x="1752111" y="161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78060</xdr:rowOff>
    </xdr:from>
    <xdr:to>
      <xdr:col>1</xdr:col>
      <xdr:colOff>485775</xdr:colOff>
      <xdr:row>96</xdr:row>
      <xdr:rowOff>8210</xdr:rowOff>
    </xdr:to>
    <xdr:sp macro="" textlink="">
      <xdr:nvSpPr>
        <xdr:cNvPr id="261" name="円/楕円 260"/>
        <xdr:cNvSpPr/>
      </xdr:nvSpPr>
      <xdr:spPr>
        <a:xfrm>
          <a:off x="1079500" y="163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24737</xdr:rowOff>
    </xdr:from>
    <xdr:ext cx="534377" cy="259045"/>
    <xdr:sp macro="" textlink="">
      <xdr:nvSpPr>
        <xdr:cNvPr id="262" name="テキスト ボックス 261"/>
        <xdr:cNvSpPr txBox="1"/>
      </xdr:nvSpPr>
      <xdr:spPr>
        <a:xfrm>
          <a:off x="863111" y="161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37983</xdr:rowOff>
    </xdr:from>
    <xdr:to>
      <xdr:col>15</xdr:col>
      <xdr:colOff>180975</xdr:colOff>
      <xdr:row>36</xdr:row>
      <xdr:rowOff>76397</xdr:rowOff>
    </xdr:to>
    <xdr:cxnSp macro="">
      <xdr:nvCxnSpPr>
        <xdr:cNvPr id="295" name="直線コネクタ 294"/>
        <xdr:cNvCxnSpPr/>
      </xdr:nvCxnSpPr>
      <xdr:spPr>
        <a:xfrm flipV="1">
          <a:off x="9639300" y="6210183"/>
          <a:ext cx="838200"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48813</xdr:rowOff>
    </xdr:from>
    <xdr:to>
      <xdr:col>14</xdr:col>
      <xdr:colOff>28575</xdr:colOff>
      <xdr:row>36</xdr:row>
      <xdr:rowOff>76397</xdr:rowOff>
    </xdr:to>
    <xdr:cxnSp macro="">
      <xdr:nvCxnSpPr>
        <xdr:cNvPr id="298" name="直線コネクタ 297"/>
        <xdr:cNvCxnSpPr/>
      </xdr:nvCxnSpPr>
      <xdr:spPr>
        <a:xfrm>
          <a:off x="8750300" y="622101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9" name="フローチャート : 判断 298"/>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300" name="テキスト ボックス 299"/>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48813</xdr:rowOff>
    </xdr:from>
    <xdr:to>
      <xdr:col>12</xdr:col>
      <xdr:colOff>511175</xdr:colOff>
      <xdr:row>36</xdr:row>
      <xdr:rowOff>129861</xdr:rowOff>
    </xdr:to>
    <xdr:cxnSp macro="">
      <xdr:nvCxnSpPr>
        <xdr:cNvPr id="301" name="直線コネクタ 300"/>
        <xdr:cNvCxnSpPr/>
      </xdr:nvCxnSpPr>
      <xdr:spPr>
        <a:xfrm flipV="1">
          <a:off x="7861300" y="6221013"/>
          <a:ext cx="889000" cy="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2" name="フローチャート : 判断 301"/>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3" name="テキスト ボックス 302"/>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129861</xdr:rowOff>
    </xdr:from>
    <xdr:to>
      <xdr:col>11</xdr:col>
      <xdr:colOff>307975</xdr:colOff>
      <xdr:row>36</xdr:row>
      <xdr:rowOff>150254</xdr:rowOff>
    </xdr:to>
    <xdr:cxnSp macro="">
      <xdr:nvCxnSpPr>
        <xdr:cNvPr id="304" name="直線コネクタ 303"/>
        <xdr:cNvCxnSpPr/>
      </xdr:nvCxnSpPr>
      <xdr:spPr>
        <a:xfrm flipV="1">
          <a:off x="6972300" y="6302061"/>
          <a:ext cx="889000" cy="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5" name="フローチャート : 判断 304"/>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6" name="テキスト ボックス 305"/>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7" name="フローチャート : 判断 306"/>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8" name="テキスト ボックス 307"/>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158633</xdr:rowOff>
    </xdr:from>
    <xdr:to>
      <xdr:col>15</xdr:col>
      <xdr:colOff>231775</xdr:colOff>
      <xdr:row>36</xdr:row>
      <xdr:rowOff>88783</xdr:rowOff>
    </xdr:to>
    <xdr:sp macro="" textlink="">
      <xdr:nvSpPr>
        <xdr:cNvPr id="314" name="円/楕円 313"/>
        <xdr:cNvSpPr/>
      </xdr:nvSpPr>
      <xdr:spPr>
        <a:xfrm>
          <a:off x="10426700" y="6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10060</xdr:rowOff>
    </xdr:from>
    <xdr:ext cx="534377" cy="259045"/>
    <xdr:sp macro="" textlink="">
      <xdr:nvSpPr>
        <xdr:cNvPr id="315" name="補助費等該当値テキスト"/>
        <xdr:cNvSpPr txBox="1"/>
      </xdr:nvSpPr>
      <xdr:spPr>
        <a:xfrm>
          <a:off x="10528300" y="60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25597</xdr:rowOff>
    </xdr:from>
    <xdr:to>
      <xdr:col>14</xdr:col>
      <xdr:colOff>79375</xdr:colOff>
      <xdr:row>36</xdr:row>
      <xdr:rowOff>127197</xdr:rowOff>
    </xdr:to>
    <xdr:sp macro="" textlink="">
      <xdr:nvSpPr>
        <xdr:cNvPr id="316" name="円/楕円 315"/>
        <xdr:cNvSpPr/>
      </xdr:nvSpPr>
      <xdr:spPr>
        <a:xfrm>
          <a:off x="9588500" y="61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143724</xdr:rowOff>
    </xdr:from>
    <xdr:ext cx="534377" cy="259045"/>
    <xdr:sp macro="" textlink="">
      <xdr:nvSpPr>
        <xdr:cNvPr id="317" name="テキスト ボックス 316"/>
        <xdr:cNvSpPr txBox="1"/>
      </xdr:nvSpPr>
      <xdr:spPr>
        <a:xfrm>
          <a:off x="9372111" y="5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169463</xdr:rowOff>
    </xdr:from>
    <xdr:to>
      <xdr:col>12</xdr:col>
      <xdr:colOff>561975</xdr:colOff>
      <xdr:row>36</xdr:row>
      <xdr:rowOff>99613</xdr:rowOff>
    </xdr:to>
    <xdr:sp macro="" textlink="">
      <xdr:nvSpPr>
        <xdr:cNvPr id="318" name="円/楕円 317"/>
        <xdr:cNvSpPr/>
      </xdr:nvSpPr>
      <xdr:spPr>
        <a:xfrm>
          <a:off x="8699500" y="61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116140</xdr:rowOff>
    </xdr:from>
    <xdr:ext cx="534377" cy="259045"/>
    <xdr:sp macro="" textlink="">
      <xdr:nvSpPr>
        <xdr:cNvPr id="319" name="テキスト ボックス 318"/>
        <xdr:cNvSpPr txBox="1"/>
      </xdr:nvSpPr>
      <xdr:spPr>
        <a:xfrm>
          <a:off x="8483111" y="59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79061</xdr:rowOff>
    </xdr:from>
    <xdr:to>
      <xdr:col>11</xdr:col>
      <xdr:colOff>358775</xdr:colOff>
      <xdr:row>37</xdr:row>
      <xdr:rowOff>9211</xdr:rowOff>
    </xdr:to>
    <xdr:sp macro="" textlink="">
      <xdr:nvSpPr>
        <xdr:cNvPr id="320" name="円/楕円 319"/>
        <xdr:cNvSpPr/>
      </xdr:nvSpPr>
      <xdr:spPr>
        <a:xfrm>
          <a:off x="7810500" y="62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25738</xdr:rowOff>
    </xdr:from>
    <xdr:ext cx="534377" cy="259045"/>
    <xdr:sp macro="" textlink="">
      <xdr:nvSpPr>
        <xdr:cNvPr id="321" name="テキスト ボックス 320"/>
        <xdr:cNvSpPr txBox="1"/>
      </xdr:nvSpPr>
      <xdr:spPr>
        <a:xfrm>
          <a:off x="7594111" y="60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99454</xdr:rowOff>
    </xdr:from>
    <xdr:to>
      <xdr:col>10</xdr:col>
      <xdr:colOff>155575</xdr:colOff>
      <xdr:row>37</xdr:row>
      <xdr:rowOff>29604</xdr:rowOff>
    </xdr:to>
    <xdr:sp macro="" textlink="">
      <xdr:nvSpPr>
        <xdr:cNvPr id="322" name="円/楕円 321"/>
        <xdr:cNvSpPr/>
      </xdr:nvSpPr>
      <xdr:spPr>
        <a:xfrm>
          <a:off x="6921500" y="6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46131</xdr:rowOff>
    </xdr:from>
    <xdr:ext cx="534377" cy="259045"/>
    <xdr:sp macro="" textlink="">
      <xdr:nvSpPr>
        <xdr:cNvPr id="323" name="テキスト ボックス 322"/>
        <xdr:cNvSpPr txBox="1"/>
      </xdr:nvSpPr>
      <xdr:spPr>
        <a:xfrm>
          <a:off x="6705111" y="60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101524</xdr:rowOff>
    </xdr:from>
    <xdr:to>
      <xdr:col>15</xdr:col>
      <xdr:colOff>180975</xdr:colOff>
      <xdr:row>58</xdr:row>
      <xdr:rowOff>156098</xdr:rowOff>
    </xdr:to>
    <xdr:cxnSp macro="">
      <xdr:nvCxnSpPr>
        <xdr:cNvPr id="352" name="直線コネクタ 351"/>
        <xdr:cNvCxnSpPr/>
      </xdr:nvCxnSpPr>
      <xdr:spPr>
        <a:xfrm flipV="1">
          <a:off x="9639300" y="10045624"/>
          <a:ext cx="838200" cy="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151869</xdr:rowOff>
    </xdr:from>
    <xdr:to>
      <xdr:col>14</xdr:col>
      <xdr:colOff>28575</xdr:colOff>
      <xdr:row>58</xdr:row>
      <xdr:rowOff>156098</xdr:rowOff>
    </xdr:to>
    <xdr:cxnSp macro="">
      <xdr:nvCxnSpPr>
        <xdr:cNvPr id="355" name="直線コネクタ 354"/>
        <xdr:cNvCxnSpPr/>
      </xdr:nvCxnSpPr>
      <xdr:spPr>
        <a:xfrm>
          <a:off x="8750300" y="1009596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6" name="フローチャート : 判断 355"/>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80184</xdr:rowOff>
    </xdr:from>
    <xdr:ext cx="534377" cy="259045"/>
    <xdr:sp macro="" textlink="">
      <xdr:nvSpPr>
        <xdr:cNvPr id="357" name="テキスト ボックス 356"/>
        <xdr:cNvSpPr txBox="1"/>
      </xdr:nvSpPr>
      <xdr:spPr>
        <a:xfrm>
          <a:off x="9372111" y="96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151869</xdr:rowOff>
    </xdr:from>
    <xdr:to>
      <xdr:col>12</xdr:col>
      <xdr:colOff>511175</xdr:colOff>
      <xdr:row>59</xdr:row>
      <xdr:rowOff>3233</xdr:rowOff>
    </xdr:to>
    <xdr:cxnSp macro="">
      <xdr:nvCxnSpPr>
        <xdr:cNvPr id="358" name="直線コネクタ 357"/>
        <xdr:cNvCxnSpPr/>
      </xdr:nvCxnSpPr>
      <xdr:spPr>
        <a:xfrm flipV="1">
          <a:off x="7861300" y="1009596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9" name="フローチャート : 判断 358"/>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80268</xdr:rowOff>
    </xdr:from>
    <xdr:ext cx="534377" cy="259045"/>
    <xdr:sp macro="" textlink="">
      <xdr:nvSpPr>
        <xdr:cNvPr id="360" name="テキスト ボックス 359"/>
        <xdr:cNvSpPr txBox="1"/>
      </xdr:nvSpPr>
      <xdr:spPr>
        <a:xfrm>
          <a:off x="8483111" y="9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126240</xdr:rowOff>
    </xdr:from>
    <xdr:to>
      <xdr:col>11</xdr:col>
      <xdr:colOff>307975</xdr:colOff>
      <xdr:row>59</xdr:row>
      <xdr:rowOff>3233</xdr:rowOff>
    </xdr:to>
    <xdr:cxnSp macro="">
      <xdr:nvCxnSpPr>
        <xdr:cNvPr id="361" name="直線コネクタ 360"/>
        <xdr:cNvCxnSpPr/>
      </xdr:nvCxnSpPr>
      <xdr:spPr>
        <a:xfrm>
          <a:off x="6972300" y="10070340"/>
          <a:ext cx="88900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2" name="フローチャート : 判断 361"/>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104846</xdr:rowOff>
    </xdr:from>
    <xdr:ext cx="534377" cy="259045"/>
    <xdr:sp macro="" textlink="">
      <xdr:nvSpPr>
        <xdr:cNvPr id="363" name="テキスト ボックス 362"/>
        <xdr:cNvSpPr txBox="1"/>
      </xdr:nvSpPr>
      <xdr:spPr>
        <a:xfrm>
          <a:off x="7594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4" name="フローチャート : 判断 363"/>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5" name="テキスト ボックス 364"/>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50724</xdr:rowOff>
    </xdr:from>
    <xdr:to>
      <xdr:col>15</xdr:col>
      <xdr:colOff>231775</xdr:colOff>
      <xdr:row>58</xdr:row>
      <xdr:rowOff>152324</xdr:rowOff>
    </xdr:to>
    <xdr:sp macro="" textlink="">
      <xdr:nvSpPr>
        <xdr:cNvPr id="371" name="円/楕円 370"/>
        <xdr:cNvSpPr/>
      </xdr:nvSpPr>
      <xdr:spPr>
        <a:xfrm>
          <a:off x="104267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137101</xdr:rowOff>
    </xdr:from>
    <xdr:ext cx="534377" cy="259045"/>
    <xdr:sp macro="" textlink="">
      <xdr:nvSpPr>
        <xdr:cNvPr id="372" name="普通建設事業費該当値テキスト"/>
        <xdr:cNvSpPr txBox="1"/>
      </xdr:nvSpPr>
      <xdr:spPr>
        <a:xfrm>
          <a:off x="10528300" y="99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105298</xdr:rowOff>
    </xdr:from>
    <xdr:to>
      <xdr:col>14</xdr:col>
      <xdr:colOff>79375</xdr:colOff>
      <xdr:row>59</xdr:row>
      <xdr:rowOff>35448</xdr:rowOff>
    </xdr:to>
    <xdr:sp macro="" textlink="">
      <xdr:nvSpPr>
        <xdr:cNvPr id="373" name="円/楕円 372"/>
        <xdr:cNvSpPr/>
      </xdr:nvSpPr>
      <xdr:spPr>
        <a:xfrm>
          <a:off x="9588500" y="100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26575</xdr:rowOff>
    </xdr:from>
    <xdr:ext cx="534377" cy="259045"/>
    <xdr:sp macro="" textlink="">
      <xdr:nvSpPr>
        <xdr:cNvPr id="374" name="テキスト ボックス 373"/>
        <xdr:cNvSpPr txBox="1"/>
      </xdr:nvSpPr>
      <xdr:spPr>
        <a:xfrm>
          <a:off x="9372111" y="101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101069</xdr:rowOff>
    </xdr:from>
    <xdr:to>
      <xdr:col>12</xdr:col>
      <xdr:colOff>561975</xdr:colOff>
      <xdr:row>59</xdr:row>
      <xdr:rowOff>31219</xdr:rowOff>
    </xdr:to>
    <xdr:sp macro="" textlink="">
      <xdr:nvSpPr>
        <xdr:cNvPr id="375" name="円/楕円 374"/>
        <xdr:cNvSpPr/>
      </xdr:nvSpPr>
      <xdr:spPr>
        <a:xfrm>
          <a:off x="8699500" y="100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22346</xdr:rowOff>
    </xdr:from>
    <xdr:ext cx="534377" cy="259045"/>
    <xdr:sp macro="" textlink="">
      <xdr:nvSpPr>
        <xdr:cNvPr id="376" name="テキスト ボックス 375"/>
        <xdr:cNvSpPr txBox="1"/>
      </xdr:nvSpPr>
      <xdr:spPr>
        <a:xfrm>
          <a:off x="8483111" y="101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123883</xdr:rowOff>
    </xdr:from>
    <xdr:to>
      <xdr:col>11</xdr:col>
      <xdr:colOff>358775</xdr:colOff>
      <xdr:row>59</xdr:row>
      <xdr:rowOff>54033</xdr:rowOff>
    </xdr:to>
    <xdr:sp macro="" textlink="">
      <xdr:nvSpPr>
        <xdr:cNvPr id="377" name="円/楕円 376"/>
        <xdr:cNvSpPr/>
      </xdr:nvSpPr>
      <xdr:spPr>
        <a:xfrm>
          <a:off x="7810500" y="100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45160</xdr:rowOff>
    </xdr:from>
    <xdr:ext cx="534377" cy="259045"/>
    <xdr:sp macro="" textlink="">
      <xdr:nvSpPr>
        <xdr:cNvPr id="378" name="テキスト ボックス 377"/>
        <xdr:cNvSpPr txBox="1"/>
      </xdr:nvSpPr>
      <xdr:spPr>
        <a:xfrm>
          <a:off x="7594111" y="101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75440</xdr:rowOff>
    </xdr:from>
    <xdr:to>
      <xdr:col>10</xdr:col>
      <xdr:colOff>155575</xdr:colOff>
      <xdr:row>59</xdr:row>
      <xdr:rowOff>5590</xdr:rowOff>
    </xdr:to>
    <xdr:sp macro="" textlink="">
      <xdr:nvSpPr>
        <xdr:cNvPr id="379" name="円/楕円 378"/>
        <xdr:cNvSpPr/>
      </xdr:nvSpPr>
      <xdr:spPr>
        <a:xfrm>
          <a:off x="6921500" y="10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168167</xdr:rowOff>
    </xdr:from>
    <xdr:ext cx="534377" cy="259045"/>
    <xdr:sp macro="" textlink="">
      <xdr:nvSpPr>
        <xdr:cNvPr id="380" name="テキスト ボックス 379"/>
        <xdr:cNvSpPr txBox="1"/>
      </xdr:nvSpPr>
      <xdr:spPr>
        <a:xfrm>
          <a:off x="6705111" y="101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16824</xdr:rowOff>
    </xdr:from>
    <xdr:to>
      <xdr:col>15</xdr:col>
      <xdr:colOff>180975</xdr:colOff>
      <xdr:row>79</xdr:row>
      <xdr:rowOff>41394</xdr:rowOff>
    </xdr:to>
    <xdr:cxnSp macro="">
      <xdr:nvCxnSpPr>
        <xdr:cNvPr id="409" name="直線コネクタ 408"/>
        <xdr:cNvCxnSpPr/>
      </xdr:nvCxnSpPr>
      <xdr:spPr>
        <a:xfrm flipV="1">
          <a:off x="9639300" y="13561374"/>
          <a:ext cx="8382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2" name="フローチャート : 判断 411"/>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25796</xdr:rowOff>
    </xdr:from>
    <xdr:ext cx="534377" cy="259045"/>
    <xdr:sp macro="" textlink="">
      <xdr:nvSpPr>
        <xdr:cNvPr id="413" name="テキスト ボックス 412"/>
        <xdr:cNvSpPr txBox="1"/>
      </xdr:nvSpPr>
      <xdr:spPr>
        <a:xfrm>
          <a:off x="9372111" y="13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137474</xdr:rowOff>
    </xdr:from>
    <xdr:to>
      <xdr:col>15</xdr:col>
      <xdr:colOff>231775</xdr:colOff>
      <xdr:row>79</xdr:row>
      <xdr:rowOff>67624</xdr:rowOff>
    </xdr:to>
    <xdr:sp macro="" textlink="">
      <xdr:nvSpPr>
        <xdr:cNvPr id="419" name="円/楕円 418"/>
        <xdr:cNvSpPr/>
      </xdr:nvSpPr>
      <xdr:spPr>
        <a:xfrm>
          <a:off x="10426700" y="135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52401</xdr:rowOff>
    </xdr:from>
    <xdr:ext cx="469744" cy="259045"/>
    <xdr:sp macro="" textlink="">
      <xdr:nvSpPr>
        <xdr:cNvPr id="420" name="普通建設事業費 （ うち新規整備　）該当値テキスト"/>
        <xdr:cNvSpPr txBox="1"/>
      </xdr:nvSpPr>
      <xdr:spPr>
        <a:xfrm>
          <a:off x="10528300" y="1342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162044</xdr:rowOff>
    </xdr:from>
    <xdr:to>
      <xdr:col>14</xdr:col>
      <xdr:colOff>79375</xdr:colOff>
      <xdr:row>79</xdr:row>
      <xdr:rowOff>92194</xdr:rowOff>
    </xdr:to>
    <xdr:sp macro="" textlink="">
      <xdr:nvSpPr>
        <xdr:cNvPr id="421" name="円/楕円 420"/>
        <xdr:cNvSpPr/>
      </xdr:nvSpPr>
      <xdr:spPr>
        <a:xfrm>
          <a:off x="9588500" y="135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83321</xdr:rowOff>
    </xdr:from>
    <xdr:ext cx="378565" cy="259045"/>
    <xdr:sp macro="" textlink="">
      <xdr:nvSpPr>
        <xdr:cNvPr id="422" name="テキスト ボックス 421"/>
        <xdr:cNvSpPr txBox="1"/>
      </xdr:nvSpPr>
      <xdr:spPr>
        <a:xfrm>
          <a:off x="9450017" y="1362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105538</xdr:rowOff>
    </xdr:from>
    <xdr:to>
      <xdr:col>15</xdr:col>
      <xdr:colOff>180975</xdr:colOff>
      <xdr:row>98</xdr:row>
      <xdr:rowOff>114864</xdr:rowOff>
    </xdr:to>
    <xdr:cxnSp macro="">
      <xdr:nvCxnSpPr>
        <xdr:cNvPr id="449" name="直線コネクタ 448"/>
        <xdr:cNvCxnSpPr/>
      </xdr:nvCxnSpPr>
      <xdr:spPr>
        <a:xfrm>
          <a:off x="9639300" y="16907638"/>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2" name="フローチャート : 判断 451"/>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104061</xdr:rowOff>
    </xdr:from>
    <xdr:ext cx="534377" cy="259045"/>
    <xdr:sp macro="" textlink="">
      <xdr:nvSpPr>
        <xdr:cNvPr id="453" name="テキスト ボックス 452"/>
        <xdr:cNvSpPr txBox="1"/>
      </xdr:nvSpPr>
      <xdr:spPr>
        <a:xfrm>
          <a:off x="9372111" y="165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64064</xdr:rowOff>
    </xdr:from>
    <xdr:to>
      <xdr:col>15</xdr:col>
      <xdr:colOff>231775</xdr:colOff>
      <xdr:row>98</xdr:row>
      <xdr:rowOff>165664</xdr:rowOff>
    </xdr:to>
    <xdr:sp macro="" textlink="">
      <xdr:nvSpPr>
        <xdr:cNvPr id="459" name="円/楕円 458"/>
        <xdr:cNvSpPr/>
      </xdr:nvSpPr>
      <xdr:spPr>
        <a:xfrm>
          <a:off x="10426700" y="168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150441</xdr:rowOff>
    </xdr:from>
    <xdr:ext cx="469744" cy="259045"/>
    <xdr:sp macro="" textlink="">
      <xdr:nvSpPr>
        <xdr:cNvPr id="460" name="普通建設事業費 （ うち更新整備　）該当値テキスト"/>
        <xdr:cNvSpPr txBox="1"/>
      </xdr:nvSpPr>
      <xdr:spPr>
        <a:xfrm>
          <a:off x="10528300" y="1678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54738</xdr:rowOff>
    </xdr:from>
    <xdr:to>
      <xdr:col>14</xdr:col>
      <xdr:colOff>79375</xdr:colOff>
      <xdr:row>98</xdr:row>
      <xdr:rowOff>156338</xdr:rowOff>
    </xdr:to>
    <xdr:sp macro="" textlink="">
      <xdr:nvSpPr>
        <xdr:cNvPr id="461" name="円/楕円 460"/>
        <xdr:cNvSpPr/>
      </xdr:nvSpPr>
      <xdr:spPr>
        <a:xfrm>
          <a:off x="9588500" y="168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147465</xdr:rowOff>
    </xdr:from>
    <xdr:ext cx="469744" cy="259045"/>
    <xdr:sp macro="" textlink="">
      <xdr:nvSpPr>
        <xdr:cNvPr id="462" name="テキスト ボックス 461"/>
        <xdr:cNvSpPr txBox="1"/>
      </xdr:nvSpPr>
      <xdr:spPr>
        <a:xfrm>
          <a:off x="9404427" y="169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1" name="フローチャート : 判断 490"/>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16146</xdr:rowOff>
    </xdr:from>
    <xdr:ext cx="469744" cy="259045"/>
    <xdr:sp macro="" textlink="">
      <xdr:nvSpPr>
        <xdr:cNvPr id="492" name="テキスト ボックス 491"/>
        <xdr:cNvSpPr txBox="1"/>
      </xdr:nvSpPr>
      <xdr:spPr>
        <a:xfrm>
          <a:off x="15246427" y="61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115583</xdr:rowOff>
    </xdr:from>
    <xdr:to>
      <xdr:col>21</xdr:col>
      <xdr:colOff>161925</xdr:colOff>
      <xdr:row>38</xdr:row>
      <xdr:rowOff>25400</xdr:rowOff>
    </xdr:to>
    <xdr:cxnSp macro="">
      <xdr:nvCxnSpPr>
        <xdr:cNvPr id="493" name="直線コネクタ 492"/>
        <xdr:cNvCxnSpPr/>
      </xdr:nvCxnSpPr>
      <xdr:spPr>
        <a:xfrm>
          <a:off x="13703300" y="6459233"/>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4" name="フローチャート : 判断 493"/>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148105</xdr:rowOff>
    </xdr:from>
    <xdr:ext cx="469744" cy="259045"/>
    <xdr:sp macro="" textlink="">
      <xdr:nvSpPr>
        <xdr:cNvPr id="495" name="テキスト ボックス 494"/>
        <xdr:cNvSpPr txBox="1"/>
      </xdr:nvSpPr>
      <xdr:spPr>
        <a:xfrm>
          <a:off x="14357427" y="61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92380</xdr:rowOff>
    </xdr:from>
    <xdr:to>
      <xdr:col>19</xdr:col>
      <xdr:colOff>644525</xdr:colOff>
      <xdr:row>37</xdr:row>
      <xdr:rowOff>115583</xdr:rowOff>
    </xdr:to>
    <xdr:cxnSp macro="">
      <xdr:nvCxnSpPr>
        <xdr:cNvPr id="496" name="直線コネクタ 495"/>
        <xdr:cNvCxnSpPr/>
      </xdr:nvCxnSpPr>
      <xdr:spPr>
        <a:xfrm>
          <a:off x="12814300" y="6264580"/>
          <a:ext cx="889000" cy="1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497" name="フローチャート : 判断 496"/>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83069</xdr:rowOff>
    </xdr:from>
    <xdr:ext cx="469744" cy="259045"/>
    <xdr:sp macro="" textlink="">
      <xdr:nvSpPr>
        <xdr:cNvPr id="498" name="テキスト ボックス 497"/>
        <xdr:cNvSpPr txBox="1"/>
      </xdr:nvSpPr>
      <xdr:spPr>
        <a:xfrm>
          <a:off x="13468427" y="608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499" name="フローチャート : 判断 498"/>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36637</xdr:rowOff>
    </xdr:from>
    <xdr:ext cx="469744" cy="259045"/>
    <xdr:sp macro="" textlink="">
      <xdr:nvSpPr>
        <xdr:cNvPr id="500" name="テキスト ボックス 499"/>
        <xdr:cNvSpPr txBox="1"/>
      </xdr:nvSpPr>
      <xdr:spPr>
        <a:xfrm>
          <a:off x="12579427" y="63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64783</xdr:rowOff>
    </xdr:from>
    <xdr:to>
      <xdr:col>20</xdr:col>
      <xdr:colOff>9525</xdr:colOff>
      <xdr:row>37</xdr:row>
      <xdr:rowOff>166383</xdr:rowOff>
    </xdr:to>
    <xdr:sp macro="" textlink="">
      <xdr:nvSpPr>
        <xdr:cNvPr id="512" name="円/楕円 511"/>
        <xdr:cNvSpPr/>
      </xdr:nvSpPr>
      <xdr:spPr>
        <a:xfrm>
          <a:off x="13652500" y="64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157510</xdr:rowOff>
    </xdr:from>
    <xdr:ext cx="469744" cy="259045"/>
    <xdr:sp macro="" textlink="">
      <xdr:nvSpPr>
        <xdr:cNvPr id="513" name="テキスト ボックス 512"/>
        <xdr:cNvSpPr txBox="1"/>
      </xdr:nvSpPr>
      <xdr:spPr>
        <a:xfrm>
          <a:off x="13468427" y="65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41580</xdr:rowOff>
    </xdr:from>
    <xdr:to>
      <xdr:col>18</xdr:col>
      <xdr:colOff>492125</xdr:colOff>
      <xdr:row>36</xdr:row>
      <xdr:rowOff>143180</xdr:rowOff>
    </xdr:to>
    <xdr:sp macro="" textlink="">
      <xdr:nvSpPr>
        <xdr:cNvPr id="514" name="円/楕円 513"/>
        <xdr:cNvSpPr/>
      </xdr:nvSpPr>
      <xdr:spPr>
        <a:xfrm>
          <a:off x="12763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159707</xdr:rowOff>
    </xdr:from>
    <xdr:ext cx="469744" cy="259045"/>
    <xdr:sp macro="" textlink="">
      <xdr:nvSpPr>
        <xdr:cNvPr id="515" name="テキスト ボックス 514"/>
        <xdr:cNvSpPr txBox="1"/>
      </xdr:nvSpPr>
      <xdr:spPr>
        <a:xfrm>
          <a:off x="12579427" y="59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4" name="フローチャート : 判断 543"/>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5" name="テキスト ボックス 544"/>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47" name="フローチャート : 判断 546"/>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48" name="テキスト ボックス 547"/>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0" name="フローチャート : 判断 549"/>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1" name="テキスト ボックス 550"/>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2" name="フローチャート : 判断 551"/>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3" name="テキスト ボックス 552"/>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2" name="テキスト ボックス 561"/>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4" name="テキスト ボックス 563"/>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66" name="テキスト ボックス 565"/>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68" name="テキスト ボックス 567"/>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23983</xdr:rowOff>
    </xdr:from>
    <xdr:to>
      <xdr:col>23</xdr:col>
      <xdr:colOff>517525</xdr:colOff>
      <xdr:row>77</xdr:row>
      <xdr:rowOff>50279</xdr:rowOff>
    </xdr:to>
    <xdr:cxnSp macro="">
      <xdr:nvCxnSpPr>
        <xdr:cNvPr id="597" name="直線コネクタ 596"/>
        <xdr:cNvCxnSpPr/>
      </xdr:nvCxnSpPr>
      <xdr:spPr>
        <a:xfrm>
          <a:off x="15481300" y="13225633"/>
          <a:ext cx="8382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23983</xdr:rowOff>
    </xdr:from>
    <xdr:to>
      <xdr:col>22</xdr:col>
      <xdr:colOff>365125</xdr:colOff>
      <xdr:row>77</xdr:row>
      <xdr:rowOff>24501</xdr:rowOff>
    </xdr:to>
    <xdr:cxnSp macro="">
      <xdr:nvCxnSpPr>
        <xdr:cNvPr id="600" name="直線コネクタ 599"/>
        <xdr:cNvCxnSpPr/>
      </xdr:nvCxnSpPr>
      <xdr:spPr>
        <a:xfrm flipV="1">
          <a:off x="14592300" y="13225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1" name="フローチャート : 判断 600"/>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168474</xdr:rowOff>
    </xdr:from>
    <xdr:ext cx="534377" cy="259045"/>
    <xdr:sp macro="" textlink="">
      <xdr:nvSpPr>
        <xdr:cNvPr id="602" name="テキスト ボックス 601"/>
        <xdr:cNvSpPr txBox="1"/>
      </xdr:nvSpPr>
      <xdr:spPr>
        <a:xfrm>
          <a:off x="15214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106431</xdr:rowOff>
    </xdr:from>
    <xdr:to>
      <xdr:col>21</xdr:col>
      <xdr:colOff>161925</xdr:colOff>
      <xdr:row>77</xdr:row>
      <xdr:rowOff>24501</xdr:rowOff>
    </xdr:to>
    <xdr:cxnSp macro="">
      <xdr:nvCxnSpPr>
        <xdr:cNvPr id="603" name="直線コネクタ 602"/>
        <xdr:cNvCxnSpPr/>
      </xdr:nvCxnSpPr>
      <xdr:spPr>
        <a:xfrm>
          <a:off x="13703300" y="13136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4" name="フローチャート : 判断 603"/>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05" name="テキスト ボックス 604"/>
        <xdr:cNvSpPr txBox="1"/>
      </xdr:nvSpPr>
      <xdr:spPr>
        <a:xfrm>
          <a:off x="14325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106431</xdr:rowOff>
    </xdr:from>
    <xdr:to>
      <xdr:col>19</xdr:col>
      <xdr:colOff>644525</xdr:colOff>
      <xdr:row>77</xdr:row>
      <xdr:rowOff>13719</xdr:rowOff>
    </xdr:to>
    <xdr:cxnSp macro="">
      <xdr:nvCxnSpPr>
        <xdr:cNvPr id="606" name="直線コネクタ 605"/>
        <xdr:cNvCxnSpPr/>
      </xdr:nvCxnSpPr>
      <xdr:spPr>
        <a:xfrm flipV="1">
          <a:off x="12814300" y="13136631"/>
          <a:ext cx="889000" cy="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07" name="フローチャート : 判断 606"/>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154088</xdr:rowOff>
    </xdr:from>
    <xdr:ext cx="534377" cy="259045"/>
    <xdr:sp macro="" textlink="">
      <xdr:nvSpPr>
        <xdr:cNvPr id="608" name="テキスト ボックス 607"/>
        <xdr:cNvSpPr txBox="1"/>
      </xdr:nvSpPr>
      <xdr:spPr>
        <a:xfrm>
          <a:off x="13436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09" name="フローチャート : 判断 608"/>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153768</xdr:rowOff>
    </xdr:from>
    <xdr:ext cx="534377" cy="259045"/>
    <xdr:sp macro="" textlink="">
      <xdr:nvSpPr>
        <xdr:cNvPr id="610" name="テキスト ボックス 609"/>
        <xdr:cNvSpPr txBox="1"/>
      </xdr:nvSpPr>
      <xdr:spPr>
        <a:xfrm>
          <a:off x="12547111" y="133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170929</xdr:rowOff>
    </xdr:from>
    <xdr:to>
      <xdr:col>23</xdr:col>
      <xdr:colOff>568325</xdr:colOff>
      <xdr:row>77</xdr:row>
      <xdr:rowOff>101079</xdr:rowOff>
    </xdr:to>
    <xdr:sp macro="" textlink="">
      <xdr:nvSpPr>
        <xdr:cNvPr id="616" name="円/楕円 615"/>
        <xdr:cNvSpPr/>
      </xdr:nvSpPr>
      <xdr:spPr>
        <a:xfrm>
          <a:off x="162687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149356</xdr:rowOff>
    </xdr:from>
    <xdr:ext cx="534377" cy="259045"/>
    <xdr:sp macro="" textlink="">
      <xdr:nvSpPr>
        <xdr:cNvPr id="617" name="公債費該当値テキスト"/>
        <xdr:cNvSpPr txBox="1"/>
      </xdr:nvSpPr>
      <xdr:spPr>
        <a:xfrm>
          <a:off x="16370300" y="131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144633</xdr:rowOff>
    </xdr:from>
    <xdr:to>
      <xdr:col>22</xdr:col>
      <xdr:colOff>415925</xdr:colOff>
      <xdr:row>77</xdr:row>
      <xdr:rowOff>74783</xdr:rowOff>
    </xdr:to>
    <xdr:sp macro="" textlink="">
      <xdr:nvSpPr>
        <xdr:cNvPr id="618" name="円/楕円 617"/>
        <xdr:cNvSpPr/>
      </xdr:nvSpPr>
      <xdr:spPr>
        <a:xfrm>
          <a:off x="15430500" y="131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91310</xdr:rowOff>
    </xdr:from>
    <xdr:ext cx="534377" cy="259045"/>
    <xdr:sp macro="" textlink="">
      <xdr:nvSpPr>
        <xdr:cNvPr id="619" name="テキスト ボックス 618"/>
        <xdr:cNvSpPr txBox="1"/>
      </xdr:nvSpPr>
      <xdr:spPr>
        <a:xfrm>
          <a:off x="15214111" y="129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145151</xdr:rowOff>
    </xdr:from>
    <xdr:to>
      <xdr:col>21</xdr:col>
      <xdr:colOff>212725</xdr:colOff>
      <xdr:row>77</xdr:row>
      <xdr:rowOff>75301</xdr:rowOff>
    </xdr:to>
    <xdr:sp macro="" textlink="">
      <xdr:nvSpPr>
        <xdr:cNvPr id="620" name="円/楕円 619"/>
        <xdr:cNvSpPr/>
      </xdr:nvSpPr>
      <xdr:spPr>
        <a:xfrm>
          <a:off x="14541500" y="131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91828</xdr:rowOff>
    </xdr:from>
    <xdr:ext cx="534377" cy="259045"/>
    <xdr:sp macro="" textlink="">
      <xdr:nvSpPr>
        <xdr:cNvPr id="621" name="テキスト ボックス 620"/>
        <xdr:cNvSpPr txBox="1"/>
      </xdr:nvSpPr>
      <xdr:spPr>
        <a:xfrm>
          <a:off x="14325111" y="129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55631</xdr:rowOff>
    </xdr:from>
    <xdr:to>
      <xdr:col>20</xdr:col>
      <xdr:colOff>9525</xdr:colOff>
      <xdr:row>76</xdr:row>
      <xdr:rowOff>157231</xdr:rowOff>
    </xdr:to>
    <xdr:sp macro="" textlink="">
      <xdr:nvSpPr>
        <xdr:cNvPr id="622" name="円/楕円 621"/>
        <xdr:cNvSpPr/>
      </xdr:nvSpPr>
      <xdr:spPr>
        <a:xfrm>
          <a:off x="13652500" y="130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2308</xdr:rowOff>
    </xdr:from>
    <xdr:ext cx="534377" cy="259045"/>
    <xdr:sp macro="" textlink="">
      <xdr:nvSpPr>
        <xdr:cNvPr id="623" name="テキスト ボックス 622"/>
        <xdr:cNvSpPr txBox="1"/>
      </xdr:nvSpPr>
      <xdr:spPr>
        <a:xfrm>
          <a:off x="13436111" y="128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134369</xdr:rowOff>
    </xdr:from>
    <xdr:to>
      <xdr:col>18</xdr:col>
      <xdr:colOff>492125</xdr:colOff>
      <xdr:row>77</xdr:row>
      <xdr:rowOff>64519</xdr:rowOff>
    </xdr:to>
    <xdr:sp macro="" textlink="">
      <xdr:nvSpPr>
        <xdr:cNvPr id="624" name="円/楕円 623"/>
        <xdr:cNvSpPr/>
      </xdr:nvSpPr>
      <xdr:spPr>
        <a:xfrm>
          <a:off x="12763500" y="131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81046</xdr:rowOff>
    </xdr:from>
    <xdr:ext cx="534377" cy="259045"/>
    <xdr:sp macro="" textlink="">
      <xdr:nvSpPr>
        <xdr:cNvPr id="625" name="テキスト ボックス 624"/>
        <xdr:cNvSpPr txBox="1"/>
      </xdr:nvSpPr>
      <xdr:spPr>
        <a:xfrm>
          <a:off x="12547111" y="129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5" name="テキスト ボックス 64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49" name="直線コネクタ 648"/>
        <xdr:cNvCxnSpPr/>
      </xdr:nvCxnSpPr>
      <xdr:spPr>
        <a:xfrm flipV="1">
          <a:off x="16317595" y="15500268"/>
          <a:ext cx="1269" cy="151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0" name="積立金最小値テキスト"/>
        <xdr:cNvSpPr txBox="1"/>
      </xdr:nvSpPr>
      <xdr:spPr>
        <a:xfrm>
          <a:off x="16370300" y="17020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1" name="直線コネクタ 650"/>
        <xdr:cNvCxnSpPr/>
      </xdr:nvCxnSpPr>
      <xdr:spPr>
        <a:xfrm>
          <a:off x="16230600" y="1701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2" name="積立金最大値テキスト"/>
        <xdr:cNvSpPr txBox="1"/>
      </xdr:nvSpPr>
      <xdr:spPr>
        <a:xfrm>
          <a:off x="16370300" y="152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3" name="直線コネクタ 652"/>
        <xdr:cNvCxnSpPr/>
      </xdr:nvCxnSpPr>
      <xdr:spPr>
        <a:xfrm>
          <a:off x="16230600" y="155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160026</xdr:rowOff>
    </xdr:from>
    <xdr:to>
      <xdr:col>23</xdr:col>
      <xdr:colOff>517525</xdr:colOff>
      <xdr:row>97</xdr:row>
      <xdr:rowOff>123965</xdr:rowOff>
    </xdr:to>
    <xdr:cxnSp macro="">
      <xdr:nvCxnSpPr>
        <xdr:cNvPr id="654" name="直線コネクタ 653"/>
        <xdr:cNvCxnSpPr/>
      </xdr:nvCxnSpPr>
      <xdr:spPr>
        <a:xfrm flipV="1">
          <a:off x="15481300" y="16619226"/>
          <a:ext cx="838200" cy="1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112234</xdr:rowOff>
    </xdr:from>
    <xdr:ext cx="534377" cy="259045"/>
    <xdr:sp macro="" textlink="">
      <xdr:nvSpPr>
        <xdr:cNvPr id="655" name="積立金平均値テキスト"/>
        <xdr:cNvSpPr txBox="1"/>
      </xdr:nvSpPr>
      <xdr:spPr>
        <a:xfrm>
          <a:off x="16370300" y="1639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56" name="フローチャート : 判断 655"/>
        <xdr:cNvSpPr/>
      </xdr:nvSpPr>
      <xdr:spPr>
        <a:xfrm>
          <a:off x="162687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123965</xdr:rowOff>
    </xdr:from>
    <xdr:to>
      <xdr:col>22</xdr:col>
      <xdr:colOff>365125</xdr:colOff>
      <xdr:row>98</xdr:row>
      <xdr:rowOff>65119</xdr:rowOff>
    </xdr:to>
    <xdr:cxnSp macro="">
      <xdr:nvCxnSpPr>
        <xdr:cNvPr id="657" name="直線コネクタ 656"/>
        <xdr:cNvCxnSpPr/>
      </xdr:nvCxnSpPr>
      <xdr:spPr>
        <a:xfrm flipV="1">
          <a:off x="14592300" y="16754615"/>
          <a:ext cx="889000" cy="1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58" name="フローチャート : 判断 657"/>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59" name="テキスト ボックス 658"/>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146825</xdr:rowOff>
    </xdr:from>
    <xdr:to>
      <xdr:col>21</xdr:col>
      <xdr:colOff>161925</xdr:colOff>
      <xdr:row>98</xdr:row>
      <xdr:rowOff>65119</xdr:rowOff>
    </xdr:to>
    <xdr:cxnSp macro="">
      <xdr:nvCxnSpPr>
        <xdr:cNvPr id="660" name="直線コネクタ 659"/>
        <xdr:cNvCxnSpPr/>
      </xdr:nvCxnSpPr>
      <xdr:spPr>
        <a:xfrm>
          <a:off x="13703300" y="16777475"/>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1" name="フローチャート : 判断 660"/>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2" name="テキスト ボックス 661"/>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65976</xdr:rowOff>
    </xdr:from>
    <xdr:to>
      <xdr:col>19</xdr:col>
      <xdr:colOff>644525</xdr:colOff>
      <xdr:row>97</xdr:row>
      <xdr:rowOff>146825</xdr:rowOff>
    </xdr:to>
    <xdr:cxnSp macro="">
      <xdr:nvCxnSpPr>
        <xdr:cNvPr id="663" name="直線コネクタ 662"/>
        <xdr:cNvCxnSpPr/>
      </xdr:nvCxnSpPr>
      <xdr:spPr>
        <a:xfrm>
          <a:off x="12814300" y="16696626"/>
          <a:ext cx="8890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4" name="フローチャート : 判断 663"/>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5" name="テキスト ボックス 664"/>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6" name="フローチャート : 判断 665"/>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67" name="テキスト ボックス 666"/>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109226</xdr:rowOff>
    </xdr:from>
    <xdr:to>
      <xdr:col>23</xdr:col>
      <xdr:colOff>568325</xdr:colOff>
      <xdr:row>97</xdr:row>
      <xdr:rowOff>39376</xdr:rowOff>
    </xdr:to>
    <xdr:sp macro="" textlink="">
      <xdr:nvSpPr>
        <xdr:cNvPr id="673" name="円/楕円 672"/>
        <xdr:cNvSpPr/>
      </xdr:nvSpPr>
      <xdr:spPr>
        <a:xfrm>
          <a:off x="16268700" y="16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87653</xdr:rowOff>
    </xdr:from>
    <xdr:ext cx="534377" cy="259045"/>
    <xdr:sp macro="" textlink="">
      <xdr:nvSpPr>
        <xdr:cNvPr id="674" name="積立金該当値テキスト"/>
        <xdr:cNvSpPr txBox="1"/>
      </xdr:nvSpPr>
      <xdr:spPr>
        <a:xfrm>
          <a:off x="16370300" y="165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73165</xdr:rowOff>
    </xdr:from>
    <xdr:to>
      <xdr:col>22</xdr:col>
      <xdr:colOff>415925</xdr:colOff>
      <xdr:row>98</xdr:row>
      <xdr:rowOff>3315</xdr:rowOff>
    </xdr:to>
    <xdr:sp macro="" textlink="">
      <xdr:nvSpPr>
        <xdr:cNvPr id="675" name="円/楕円 674"/>
        <xdr:cNvSpPr/>
      </xdr:nvSpPr>
      <xdr:spPr>
        <a:xfrm>
          <a:off x="15430500" y="167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19842</xdr:rowOff>
    </xdr:from>
    <xdr:ext cx="534377" cy="259045"/>
    <xdr:sp macro="" textlink="">
      <xdr:nvSpPr>
        <xdr:cNvPr id="676" name="テキスト ボックス 675"/>
        <xdr:cNvSpPr txBox="1"/>
      </xdr:nvSpPr>
      <xdr:spPr>
        <a:xfrm>
          <a:off x="15214111" y="164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14319</xdr:rowOff>
    </xdr:from>
    <xdr:to>
      <xdr:col>21</xdr:col>
      <xdr:colOff>212725</xdr:colOff>
      <xdr:row>98</xdr:row>
      <xdr:rowOff>115919</xdr:rowOff>
    </xdr:to>
    <xdr:sp macro="" textlink="">
      <xdr:nvSpPr>
        <xdr:cNvPr id="677" name="円/楕円 676"/>
        <xdr:cNvSpPr/>
      </xdr:nvSpPr>
      <xdr:spPr>
        <a:xfrm>
          <a:off x="14541500" y="168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107046</xdr:rowOff>
    </xdr:from>
    <xdr:ext cx="469744" cy="259045"/>
    <xdr:sp macro="" textlink="">
      <xdr:nvSpPr>
        <xdr:cNvPr id="678" name="テキスト ボックス 677"/>
        <xdr:cNvSpPr txBox="1"/>
      </xdr:nvSpPr>
      <xdr:spPr>
        <a:xfrm>
          <a:off x="14357427" y="1690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96025</xdr:rowOff>
    </xdr:from>
    <xdr:to>
      <xdr:col>20</xdr:col>
      <xdr:colOff>9525</xdr:colOff>
      <xdr:row>98</xdr:row>
      <xdr:rowOff>26175</xdr:rowOff>
    </xdr:to>
    <xdr:sp macro="" textlink="">
      <xdr:nvSpPr>
        <xdr:cNvPr id="679" name="円/楕円 678"/>
        <xdr:cNvSpPr/>
      </xdr:nvSpPr>
      <xdr:spPr>
        <a:xfrm>
          <a:off x="13652500" y="167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17302</xdr:rowOff>
    </xdr:from>
    <xdr:ext cx="534377" cy="259045"/>
    <xdr:sp macro="" textlink="">
      <xdr:nvSpPr>
        <xdr:cNvPr id="680" name="テキスト ボックス 679"/>
        <xdr:cNvSpPr txBox="1"/>
      </xdr:nvSpPr>
      <xdr:spPr>
        <a:xfrm>
          <a:off x="13436111" y="168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15176</xdr:rowOff>
    </xdr:from>
    <xdr:to>
      <xdr:col>18</xdr:col>
      <xdr:colOff>492125</xdr:colOff>
      <xdr:row>97</xdr:row>
      <xdr:rowOff>116776</xdr:rowOff>
    </xdr:to>
    <xdr:sp macro="" textlink="">
      <xdr:nvSpPr>
        <xdr:cNvPr id="681" name="円/楕円 680"/>
        <xdr:cNvSpPr/>
      </xdr:nvSpPr>
      <xdr:spPr>
        <a:xfrm>
          <a:off x="12763500" y="166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107903</xdr:rowOff>
    </xdr:from>
    <xdr:ext cx="534377" cy="259045"/>
    <xdr:sp macro="" textlink="">
      <xdr:nvSpPr>
        <xdr:cNvPr id="682" name="テキスト ボックス 681"/>
        <xdr:cNvSpPr txBox="1"/>
      </xdr:nvSpPr>
      <xdr:spPr>
        <a:xfrm>
          <a:off x="12547111" y="167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5" name="フローチャート : 判断 714"/>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16" name="テキスト ボックス 715"/>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41211</xdr:rowOff>
    </xdr:from>
    <xdr:to>
      <xdr:col>29</xdr:col>
      <xdr:colOff>517525</xdr:colOff>
      <xdr:row>39</xdr:row>
      <xdr:rowOff>44450</xdr:rowOff>
    </xdr:to>
    <xdr:cxnSp macro="">
      <xdr:nvCxnSpPr>
        <xdr:cNvPr id="717" name="直線コネクタ 716"/>
        <xdr:cNvCxnSpPr/>
      </xdr:nvCxnSpPr>
      <xdr:spPr>
        <a:xfrm>
          <a:off x="19545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18" name="フローチャート : 判断 71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19" name="テキスト ボックス 718"/>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21209</xdr:rowOff>
    </xdr:from>
    <xdr:to>
      <xdr:col>28</xdr:col>
      <xdr:colOff>314325</xdr:colOff>
      <xdr:row>39</xdr:row>
      <xdr:rowOff>41211</xdr:rowOff>
    </xdr:to>
    <xdr:cxnSp macro="">
      <xdr:nvCxnSpPr>
        <xdr:cNvPr id="720" name="直線コネクタ 719"/>
        <xdr:cNvCxnSpPr/>
      </xdr:nvCxnSpPr>
      <xdr:spPr>
        <a:xfrm>
          <a:off x="18656300" y="670775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1" name="フローチャート : 判断 720"/>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2" name="テキスト ボックス 721"/>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3" name="フローチャート : 判断 722"/>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4" name="テキスト ボックス 723"/>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161861</xdr:rowOff>
    </xdr:from>
    <xdr:to>
      <xdr:col>28</xdr:col>
      <xdr:colOff>365125</xdr:colOff>
      <xdr:row>39</xdr:row>
      <xdr:rowOff>92011</xdr:rowOff>
    </xdr:to>
    <xdr:sp macro="" textlink="">
      <xdr:nvSpPr>
        <xdr:cNvPr id="736" name="円/楕円 735"/>
        <xdr:cNvSpPr/>
      </xdr:nvSpPr>
      <xdr:spPr>
        <a:xfrm>
          <a:off x="19494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83138</xdr:rowOff>
    </xdr:from>
    <xdr:ext cx="313932" cy="259045"/>
    <xdr:sp macro="" textlink="">
      <xdr:nvSpPr>
        <xdr:cNvPr id="737" name="テキスト ボックス 736"/>
        <xdr:cNvSpPr txBox="1"/>
      </xdr:nvSpPr>
      <xdr:spPr>
        <a:xfrm>
          <a:off x="19388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141859</xdr:rowOff>
    </xdr:from>
    <xdr:to>
      <xdr:col>27</xdr:col>
      <xdr:colOff>161925</xdr:colOff>
      <xdr:row>39</xdr:row>
      <xdr:rowOff>72009</xdr:rowOff>
    </xdr:to>
    <xdr:sp macro="" textlink="">
      <xdr:nvSpPr>
        <xdr:cNvPr id="738" name="円/楕円 737"/>
        <xdr:cNvSpPr/>
      </xdr:nvSpPr>
      <xdr:spPr>
        <a:xfrm>
          <a:off x="18605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63136</xdr:rowOff>
    </xdr:from>
    <xdr:ext cx="378565" cy="259045"/>
    <xdr:sp macro="" textlink="">
      <xdr:nvSpPr>
        <xdr:cNvPr id="739" name="テキスト ボックス 738"/>
        <xdr:cNvSpPr txBox="1"/>
      </xdr:nvSpPr>
      <xdr:spPr>
        <a:xfrm>
          <a:off x="18467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73279</xdr:rowOff>
    </xdr:from>
    <xdr:to>
      <xdr:col>32</xdr:col>
      <xdr:colOff>187325</xdr:colOff>
      <xdr:row>56</xdr:row>
      <xdr:rowOff>79883</xdr:rowOff>
    </xdr:to>
    <xdr:cxnSp macro="">
      <xdr:nvCxnSpPr>
        <xdr:cNvPr id="768" name="直線コネクタ 767"/>
        <xdr:cNvCxnSpPr/>
      </xdr:nvCxnSpPr>
      <xdr:spPr>
        <a:xfrm flipV="1">
          <a:off x="21323300" y="967447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9"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79883</xdr:rowOff>
    </xdr:from>
    <xdr:to>
      <xdr:col>31</xdr:col>
      <xdr:colOff>34925</xdr:colOff>
      <xdr:row>56</xdr:row>
      <xdr:rowOff>86995</xdr:rowOff>
    </xdr:to>
    <xdr:cxnSp macro="">
      <xdr:nvCxnSpPr>
        <xdr:cNvPr id="771" name="直線コネクタ 770"/>
        <xdr:cNvCxnSpPr/>
      </xdr:nvCxnSpPr>
      <xdr:spPr>
        <a:xfrm flipV="1">
          <a:off x="20434300" y="968108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2" name="フローチャート : 判断 771"/>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77360</xdr:rowOff>
    </xdr:from>
    <xdr:ext cx="469744" cy="259045"/>
    <xdr:sp macro="" textlink="">
      <xdr:nvSpPr>
        <xdr:cNvPr id="773" name="テキスト ボックス 772"/>
        <xdr:cNvSpPr txBox="1"/>
      </xdr:nvSpPr>
      <xdr:spPr>
        <a:xfrm>
          <a:off x="21088427" y="1002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112649</xdr:rowOff>
    </xdr:from>
    <xdr:to>
      <xdr:col>29</xdr:col>
      <xdr:colOff>517525</xdr:colOff>
      <xdr:row>56</xdr:row>
      <xdr:rowOff>86995</xdr:rowOff>
    </xdr:to>
    <xdr:cxnSp macro="">
      <xdr:nvCxnSpPr>
        <xdr:cNvPr id="774" name="直線コネクタ 773"/>
        <xdr:cNvCxnSpPr/>
      </xdr:nvCxnSpPr>
      <xdr:spPr>
        <a:xfrm>
          <a:off x="19545300" y="9542399"/>
          <a:ext cx="889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5" name="フローチャート : 判断 774"/>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52468</xdr:rowOff>
    </xdr:from>
    <xdr:ext cx="469744" cy="259045"/>
    <xdr:sp macro="" textlink="">
      <xdr:nvSpPr>
        <xdr:cNvPr id="776" name="テキスト ボックス 775"/>
        <xdr:cNvSpPr txBox="1"/>
      </xdr:nvSpPr>
      <xdr:spPr>
        <a:xfrm>
          <a:off x="201994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75692</xdr:rowOff>
    </xdr:from>
    <xdr:to>
      <xdr:col>28</xdr:col>
      <xdr:colOff>314325</xdr:colOff>
      <xdr:row>55</xdr:row>
      <xdr:rowOff>112649</xdr:rowOff>
    </xdr:to>
    <xdr:cxnSp macro="">
      <xdr:nvCxnSpPr>
        <xdr:cNvPr id="777" name="直線コネクタ 776"/>
        <xdr:cNvCxnSpPr/>
      </xdr:nvCxnSpPr>
      <xdr:spPr>
        <a:xfrm>
          <a:off x="18656300" y="9333992"/>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78" name="フローチャート : 判断 777"/>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29862</xdr:rowOff>
    </xdr:from>
    <xdr:ext cx="469744" cy="259045"/>
    <xdr:sp macro="" textlink="">
      <xdr:nvSpPr>
        <xdr:cNvPr id="779" name="テキスト ボックス 778"/>
        <xdr:cNvSpPr txBox="1"/>
      </xdr:nvSpPr>
      <xdr:spPr>
        <a:xfrm>
          <a:off x="19310427" y="99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0" name="フローチャート : 判断 779"/>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5351</xdr:rowOff>
    </xdr:from>
    <xdr:ext cx="469744" cy="259045"/>
    <xdr:sp macro="" textlink="">
      <xdr:nvSpPr>
        <xdr:cNvPr id="781" name="テキスト ボックス 780"/>
        <xdr:cNvSpPr txBox="1"/>
      </xdr:nvSpPr>
      <xdr:spPr>
        <a:xfrm>
          <a:off x="18421427" y="99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22479</xdr:rowOff>
    </xdr:from>
    <xdr:to>
      <xdr:col>32</xdr:col>
      <xdr:colOff>238125</xdr:colOff>
      <xdr:row>56</xdr:row>
      <xdr:rowOff>124079</xdr:rowOff>
    </xdr:to>
    <xdr:sp macro="" textlink="">
      <xdr:nvSpPr>
        <xdr:cNvPr id="787" name="円/楕円 786"/>
        <xdr:cNvSpPr/>
      </xdr:nvSpPr>
      <xdr:spPr>
        <a:xfrm>
          <a:off x="22110700" y="96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45356</xdr:rowOff>
    </xdr:from>
    <xdr:ext cx="469744" cy="259045"/>
    <xdr:sp macro="" textlink="">
      <xdr:nvSpPr>
        <xdr:cNvPr id="788" name="貸付金該当値テキスト"/>
        <xdr:cNvSpPr txBox="1"/>
      </xdr:nvSpPr>
      <xdr:spPr>
        <a:xfrm>
          <a:off x="22212300" y="94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29083</xdr:rowOff>
    </xdr:from>
    <xdr:to>
      <xdr:col>31</xdr:col>
      <xdr:colOff>85725</xdr:colOff>
      <xdr:row>56</xdr:row>
      <xdr:rowOff>130683</xdr:rowOff>
    </xdr:to>
    <xdr:sp macro="" textlink="">
      <xdr:nvSpPr>
        <xdr:cNvPr id="789" name="円/楕円 788"/>
        <xdr:cNvSpPr/>
      </xdr:nvSpPr>
      <xdr:spPr>
        <a:xfrm>
          <a:off x="21272500" y="96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147210</xdr:rowOff>
    </xdr:from>
    <xdr:ext cx="469744" cy="259045"/>
    <xdr:sp macro="" textlink="">
      <xdr:nvSpPr>
        <xdr:cNvPr id="790" name="テキスト ボックス 789"/>
        <xdr:cNvSpPr txBox="1"/>
      </xdr:nvSpPr>
      <xdr:spPr>
        <a:xfrm>
          <a:off x="21088427" y="94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36195</xdr:rowOff>
    </xdr:from>
    <xdr:to>
      <xdr:col>29</xdr:col>
      <xdr:colOff>568325</xdr:colOff>
      <xdr:row>56</xdr:row>
      <xdr:rowOff>137795</xdr:rowOff>
    </xdr:to>
    <xdr:sp macro="" textlink="">
      <xdr:nvSpPr>
        <xdr:cNvPr id="791" name="円/楕円 790"/>
        <xdr:cNvSpPr/>
      </xdr:nvSpPr>
      <xdr:spPr>
        <a:xfrm>
          <a:off x="20383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154322</xdr:rowOff>
    </xdr:from>
    <xdr:ext cx="469744" cy="259045"/>
    <xdr:sp macro="" textlink="">
      <xdr:nvSpPr>
        <xdr:cNvPr id="792" name="テキスト ボックス 791"/>
        <xdr:cNvSpPr txBox="1"/>
      </xdr:nvSpPr>
      <xdr:spPr>
        <a:xfrm>
          <a:off x="20199427" y="94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61849</xdr:rowOff>
    </xdr:from>
    <xdr:to>
      <xdr:col>28</xdr:col>
      <xdr:colOff>365125</xdr:colOff>
      <xdr:row>55</xdr:row>
      <xdr:rowOff>163449</xdr:rowOff>
    </xdr:to>
    <xdr:sp macro="" textlink="">
      <xdr:nvSpPr>
        <xdr:cNvPr id="793" name="円/楕円 792"/>
        <xdr:cNvSpPr/>
      </xdr:nvSpPr>
      <xdr:spPr>
        <a:xfrm>
          <a:off x="19494500" y="94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8526</xdr:rowOff>
    </xdr:from>
    <xdr:ext cx="469744" cy="259045"/>
    <xdr:sp macro="" textlink="">
      <xdr:nvSpPr>
        <xdr:cNvPr id="794" name="テキスト ボックス 793"/>
        <xdr:cNvSpPr txBox="1"/>
      </xdr:nvSpPr>
      <xdr:spPr>
        <a:xfrm>
          <a:off x="19310427" y="92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24892</xdr:rowOff>
    </xdr:from>
    <xdr:to>
      <xdr:col>27</xdr:col>
      <xdr:colOff>161925</xdr:colOff>
      <xdr:row>54</xdr:row>
      <xdr:rowOff>126492</xdr:rowOff>
    </xdr:to>
    <xdr:sp macro="" textlink="">
      <xdr:nvSpPr>
        <xdr:cNvPr id="795" name="円/楕円 794"/>
        <xdr:cNvSpPr/>
      </xdr:nvSpPr>
      <xdr:spPr>
        <a:xfrm>
          <a:off x="18605500" y="92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143019</xdr:rowOff>
    </xdr:from>
    <xdr:ext cx="469744" cy="259045"/>
    <xdr:sp macro="" textlink="">
      <xdr:nvSpPr>
        <xdr:cNvPr id="796" name="テキスト ボックス 795"/>
        <xdr:cNvSpPr txBox="1"/>
      </xdr:nvSpPr>
      <xdr:spPr>
        <a:xfrm>
          <a:off x="18421427" y="905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53714</xdr:rowOff>
    </xdr:from>
    <xdr:to>
      <xdr:col>32</xdr:col>
      <xdr:colOff>187325</xdr:colOff>
      <xdr:row>74</xdr:row>
      <xdr:rowOff>112285</xdr:rowOff>
    </xdr:to>
    <xdr:cxnSp macro="">
      <xdr:nvCxnSpPr>
        <xdr:cNvPr id="828" name="直線コネクタ 827"/>
        <xdr:cNvCxnSpPr/>
      </xdr:nvCxnSpPr>
      <xdr:spPr>
        <a:xfrm flipV="1">
          <a:off x="21323300" y="12741014"/>
          <a:ext cx="8382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112285</xdr:rowOff>
    </xdr:from>
    <xdr:to>
      <xdr:col>31</xdr:col>
      <xdr:colOff>34925</xdr:colOff>
      <xdr:row>74</xdr:row>
      <xdr:rowOff>136696</xdr:rowOff>
    </xdr:to>
    <xdr:cxnSp macro="">
      <xdr:nvCxnSpPr>
        <xdr:cNvPr id="831" name="直線コネクタ 830"/>
        <xdr:cNvCxnSpPr/>
      </xdr:nvCxnSpPr>
      <xdr:spPr>
        <a:xfrm flipV="1">
          <a:off x="20434300" y="1279958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2" name="フローチャート : 判断 831"/>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3" name="テキスト ボックス 832"/>
        <xdr:cNvSpPr txBox="1"/>
      </xdr:nvSpPr>
      <xdr:spPr>
        <a:xfrm>
          <a:off x="21056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126572</xdr:rowOff>
    </xdr:from>
    <xdr:to>
      <xdr:col>29</xdr:col>
      <xdr:colOff>517525</xdr:colOff>
      <xdr:row>74</xdr:row>
      <xdr:rowOff>136696</xdr:rowOff>
    </xdr:to>
    <xdr:cxnSp macro="">
      <xdr:nvCxnSpPr>
        <xdr:cNvPr id="834" name="直線コネクタ 833"/>
        <xdr:cNvCxnSpPr/>
      </xdr:nvCxnSpPr>
      <xdr:spPr>
        <a:xfrm>
          <a:off x="19545300" y="1281387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5" name="フローチャート : 判断 834"/>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148186</xdr:rowOff>
    </xdr:from>
    <xdr:ext cx="534377" cy="259045"/>
    <xdr:sp macro="" textlink="">
      <xdr:nvSpPr>
        <xdr:cNvPr id="836" name="テキスト ボックス 835"/>
        <xdr:cNvSpPr txBox="1"/>
      </xdr:nvSpPr>
      <xdr:spPr>
        <a:xfrm>
          <a:off x="20167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126572</xdr:rowOff>
    </xdr:from>
    <xdr:to>
      <xdr:col>28</xdr:col>
      <xdr:colOff>314325</xdr:colOff>
      <xdr:row>75</xdr:row>
      <xdr:rowOff>28094</xdr:rowOff>
    </xdr:to>
    <xdr:cxnSp macro="">
      <xdr:nvCxnSpPr>
        <xdr:cNvPr id="837" name="直線コネクタ 836"/>
        <xdr:cNvCxnSpPr/>
      </xdr:nvCxnSpPr>
      <xdr:spPr>
        <a:xfrm flipV="1">
          <a:off x="18656300" y="12813872"/>
          <a:ext cx="889000" cy="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38" name="フローチャート : 判断 837"/>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164955</xdr:rowOff>
    </xdr:from>
    <xdr:ext cx="534377" cy="259045"/>
    <xdr:sp macro="" textlink="">
      <xdr:nvSpPr>
        <xdr:cNvPr id="839" name="テキスト ボックス 838"/>
        <xdr:cNvSpPr txBox="1"/>
      </xdr:nvSpPr>
      <xdr:spPr>
        <a:xfrm>
          <a:off x="19278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0" name="フローチャート : 判断 839"/>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1" name="テキスト ボックス 840"/>
        <xdr:cNvSpPr txBox="1"/>
      </xdr:nvSpPr>
      <xdr:spPr>
        <a:xfrm>
          <a:off x="18389111" y="133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2914</xdr:rowOff>
    </xdr:from>
    <xdr:to>
      <xdr:col>32</xdr:col>
      <xdr:colOff>238125</xdr:colOff>
      <xdr:row>74</xdr:row>
      <xdr:rowOff>104514</xdr:rowOff>
    </xdr:to>
    <xdr:sp macro="" textlink="">
      <xdr:nvSpPr>
        <xdr:cNvPr id="847" name="円/楕円 846"/>
        <xdr:cNvSpPr/>
      </xdr:nvSpPr>
      <xdr:spPr>
        <a:xfrm>
          <a:off x="22110700" y="12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25791</xdr:rowOff>
    </xdr:from>
    <xdr:ext cx="534377" cy="259045"/>
    <xdr:sp macro="" textlink="">
      <xdr:nvSpPr>
        <xdr:cNvPr id="848" name="繰出金該当値テキスト"/>
        <xdr:cNvSpPr txBox="1"/>
      </xdr:nvSpPr>
      <xdr:spPr>
        <a:xfrm>
          <a:off x="22212300" y="125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61485</xdr:rowOff>
    </xdr:from>
    <xdr:to>
      <xdr:col>31</xdr:col>
      <xdr:colOff>85725</xdr:colOff>
      <xdr:row>74</xdr:row>
      <xdr:rowOff>163085</xdr:rowOff>
    </xdr:to>
    <xdr:sp macro="" textlink="">
      <xdr:nvSpPr>
        <xdr:cNvPr id="849" name="円/楕円 848"/>
        <xdr:cNvSpPr/>
      </xdr:nvSpPr>
      <xdr:spPr>
        <a:xfrm>
          <a:off x="21272500" y="12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8162</xdr:rowOff>
    </xdr:from>
    <xdr:ext cx="534377" cy="259045"/>
    <xdr:sp macro="" textlink="">
      <xdr:nvSpPr>
        <xdr:cNvPr id="850" name="テキスト ボックス 849"/>
        <xdr:cNvSpPr txBox="1"/>
      </xdr:nvSpPr>
      <xdr:spPr>
        <a:xfrm>
          <a:off x="21056111" y="12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85896</xdr:rowOff>
    </xdr:from>
    <xdr:to>
      <xdr:col>29</xdr:col>
      <xdr:colOff>568325</xdr:colOff>
      <xdr:row>75</xdr:row>
      <xdr:rowOff>16046</xdr:rowOff>
    </xdr:to>
    <xdr:sp macro="" textlink="">
      <xdr:nvSpPr>
        <xdr:cNvPr id="851" name="円/楕円 850"/>
        <xdr:cNvSpPr/>
      </xdr:nvSpPr>
      <xdr:spPr>
        <a:xfrm>
          <a:off x="20383500" y="12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32573</xdr:rowOff>
    </xdr:from>
    <xdr:ext cx="534377" cy="259045"/>
    <xdr:sp macro="" textlink="">
      <xdr:nvSpPr>
        <xdr:cNvPr id="852" name="テキスト ボックス 851"/>
        <xdr:cNvSpPr txBox="1"/>
      </xdr:nvSpPr>
      <xdr:spPr>
        <a:xfrm>
          <a:off x="20167111" y="12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75772</xdr:rowOff>
    </xdr:from>
    <xdr:to>
      <xdr:col>28</xdr:col>
      <xdr:colOff>365125</xdr:colOff>
      <xdr:row>75</xdr:row>
      <xdr:rowOff>5922</xdr:rowOff>
    </xdr:to>
    <xdr:sp macro="" textlink="">
      <xdr:nvSpPr>
        <xdr:cNvPr id="853" name="円/楕円 852"/>
        <xdr:cNvSpPr/>
      </xdr:nvSpPr>
      <xdr:spPr>
        <a:xfrm>
          <a:off x="19494500" y="12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22449</xdr:rowOff>
    </xdr:from>
    <xdr:ext cx="534377" cy="259045"/>
    <xdr:sp macro="" textlink="">
      <xdr:nvSpPr>
        <xdr:cNvPr id="854" name="テキスト ボックス 853"/>
        <xdr:cNvSpPr txBox="1"/>
      </xdr:nvSpPr>
      <xdr:spPr>
        <a:xfrm>
          <a:off x="19278111" y="125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148744</xdr:rowOff>
    </xdr:from>
    <xdr:to>
      <xdr:col>27</xdr:col>
      <xdr:colOff>161925</xdr:colOff>
      <xdr:row>75</xdr:row>
      <xdr:rowOff>78894</xdr:rowOff>
    </xdr:to>
    <xdr:sp macro="" textlink="">
      <xdr:nvSpPr>
        <xdr:cNvPr id="855" name="円/楕円 854"/>
        <xdr:cNvSpPr/>
      </xdr:nvSpPr>
      <xdr:spPr>
        <a:xfrm>
          <a:off x="18605500" y="128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95421</xdr:rowOff>
    </xdr:from>
    <xdr:ext cx="534377" cy="259045"/>
    <xdr:sp macro="" textlink="">
      <xdr:nvSpPr>
        <xdr:cNvPr id="856" name="テキスト ボックス 855"/>
        <xdr:cNvSpPr txBox="1"/>
      </xdr:nvSpPr>
      <xdr:spPr>
        <a:xfrm>
          <a:off x="18389111" y="126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繰出金は住民一人当たり７５，２６６円となっており、類似団体と比較して一人当たりコストが高い状況となっている。これは、公共下水道特別会計及び介護保険特別会計への繰出金が多額になっていることが原因であり、前年度と比較して５．０％の増となっている。今後も特別会計において経費の節減と財源の確保に努め繰出金の圧縮を図っていく。維持補修費の住民一人当たりコストは類似団体と比較して２．７倍となっている一方、普通建設事業費は類似団体平均の０．４３倍となっている。これは老朽化した公共施設を更新及び大規模改修せず、少額の修繕によって整備していることが原因である。今後は公共施設の適正配置も含め大規模な整備を考え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19,879
19,768
140.59
9,131,392
8,830,343
300,054
5,852,494
7,127,551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xdr:rowOff>
    </xdr:from>
    <xdr:to>
      <xdr:col>6</xdr:col>
      <xdr:colOff>511175</xdr:colOff>
      <xdr:row>33</xdr:row>
      <xdr:rowOff>75039</xdr:rowOff>
    </xdr:to>
    <xdr:cxnSp macro="">
      <xdr:nvCxnSpPr>
        <xdr:cNvPr id="63" name="直線コネクタ 62"/>
        <xdr:cNvCxnSpPr/>
      </xdr:nvCxnSpPr>
      <xdr:spPr>
        <a:xfrm flipV="1">
          <a:off x="3797300" y="5658104"/>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75039</xdr:rowOff>
    </xdr:from>
    <xdr:to>
      <xdr:col>5</xdr:col>
      <xdr:colOff>358775</xdr:colOff>
      <xdr:row>34</xdr:row>
      <xdr:rowOff>131209</xdr:rowOff>
    </xdr:to>
    <xdr:cxnSp macro="">
      <xdr:nvCxnSpPr>
        <xdr:cNvPr id="66" name="直線コネクタ 65"/>
        <xdr:cNvCxnSpPr/>
      </xdr:nvCxnSpPr>
      <xdr:spPr>
        <a:xfrm flipV="1">
          <a:off x="2908300" y="5732889"/>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6459</xdr:rowOff>
    </xdr:from>
    <xdr:to>
      <xdr:col>4</xdr:col>
      <xdr:colOff>155575</xdr:colOff>
      <xdr:row>34</xdr:row>
      <xdr:rowOff>131209</xdr:rowOff>
    </xdr:to>
    <xdr:cxnSp macro="">
      <xdr:nvCxnSpPr>
        <xdr:cNvPr id="69" name="直線コネクタ 68"/>
        <xdr:cNvCxnSpPr/>
      </xdr:nvCxnSpPr>
      <xdr:spPr>
        <a:xfrm>
          <a:off x="2019300" y="5835759"/>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23440</xdr:rowOff>
    </xdr:from>
    <xdr:to>
      <xdr:col>2</xdr:col>
      <xdr:colOff>638175</xdr:colOff>
      <xdr:row>34</xdr:row>
      <xdr:rowOff>6459</xdr:rowOff>
    </xdr:to>
    <xdr:cxnSp macro="">
      <xdr:nvCxnSpPr>
        <xdr:cNvPr id="72" name="直線コネクタ 71"/>
        <xdr:cNvCxnSpPr/>
      </xdr:nvCxnSpPr>
      <xdr:spPr>
        <a:xfrm>
          <a:off x="1130300" y="5681290"/>
          <a:ext cx="889000" cy="1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120904</xdr:rowOff>
    </xdr:from>
    <xdr:to>
      <xdr:col>6</xdr:col>
      <xdr:colOff>561975</xdr:colOff>
      <xdr:row>33</xdr:row>
      <xdr:rowOff>51054</xdr:rowOff>
    </xdr:to>
    <xdr:sp macro="" textlink="">
      <xdr:nvSpPr>
        <xdr:cNvPr id="82" name="円/楕円 81"/>
        <xdr:cNvSpPr/>
      </xdr:nvSpPr>
      <xdr:spPr>
        <a:xfrm>
          <a:off x="45847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143781</xdr:rowOff>
    </xdr:from>
    <xdr:ext cx="469744" cy="259045"/>
    <xdr:sp macro="" textlink="">
      <xdr:nvSpPr>
        <xdr:cNvPr id="83" name="議会費該当値テキスト"/>
        <xdr:cNvSpPr txBox="1"/>
      </xdr:nvSpPr>
      <xdr:spPr>
        <a:xfrm>
          <a:off x="4686300"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24239</xdr:rowOff>
    </xdr:from>
    <xdr:to>
      <xdr:col>5</xdr:col>
      <xdr:colOff>409575</xdr:colOff>
      <xdr:row>33</xdr:row>
      <xdr:rowOff>125839</xdr:rowOff>
    </xdr:to>
    <xdr:sp macro="" textlink="">
      <xdr:nvSpPr>
        <xdr:cNvPr id="84" name="円/楕円 83"/>
        <xdr:cNvSpPr/>
      </xdr:nvSpPr>
      <xdr:spPr>
        <a:xfrm>
          <a:off x="3746500" y="56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142366</xdr:rowOff>
    </xdr:from>
    <xdr:ext cx="469744" cy="259045"/>
    <xdr:sp macro="" textlink="">
      <xdr:nvSpPr>
        <xdr:cNvPr id="85" name="テキスト ボックス 84"/>
        <xdr:cNvSpPr txBox="1"/>
      </xdr:nvSpPr>
      <xdr:spPr>
        <a:xfrm>
          <a:off x="3562427" y="54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80409</xdr:rowOff>
    </xdr:from>
    <xdr:to>
      <xdr:col>4</xdr:col>
      <xdr:colOff>206375</xdr:colOff>
      <xdr:row>35</xdr:row>
      <xdr:rowOff>10559</xdr:rowOff>
    </xdr:to>
    <xdr:sp macro="" textlink="">
      <xdr:nvSpPr>
        <xdr:cNvPr id="86" name="円/楕円 85"/>
        <xdr:cNvSpPr/>
      </xdr:nvSpPr>
      <xdr:spPr>
        <a:xfrm>
          <a:off x="2857500" y="59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27086</xdr:rowOff>
    </xdr:from>
    <xdr:ext cx="469744" cy="259045"/>
    <xdr:sp macro="" textlink="">
      <xdr:nvSpPr>
        <xdr:cNvPr id="87" name="テキスト ボックス 86"/>
        <xdr:cNvSpPr txBox="1"/>
      </xdr:nvSpPr>
      <xdr:spPr>
        <a:xfrm>
          <a:off x="2673427" y="568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127109</xdr:rowOff>
    </xdr:from>
    <xdr:to>
      <xdr:col>3</xdr:col>
      <xdr:colOff>3175</xdr:colOff>
      <xdr:row>34</xdr:row>
      <xdr:rowOff>57259</xdr:rowOff>
    </xdr:to>
    <xdr:sp macro="" textlink="">
      <xdr:nvSpPr>
        <xdr:cNvPr id="88" name="円/楕円 87"/>
        <xdr:cNvSpPr/>
      </xdr:nvSpPr>
      <xdr:spPr>
        <a:xfrm>
          <a:off x="1968500" y="57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73786</xdr:rowOff>
    </xdr:from>
    <xdr:ext cx="469744" cy="259045"/>
    <xdr:sp macro="" textlink="">
      <xdr:nvSpPr>
        <xdr:cNvPr id="89" name="テキスト ボックス 88"/>
        <xdr:cNvSpPr txBox="1"/>
      </xdr:nvSpPr>
      <xdr:spPr>
        <a:xfrm>
          <a:off x="1784427" y="55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144090</xdr:rowOff>
    </xdr:from>
    <xdr:to>
      <xdr:col>1</xdr:col>
      <xdr:colOff>485775</xdr:colOff>
      <xdr:row>33</xdr:row>
      <xdr:rowOff>74240</xdr:rowOff>
    </xdr:to>
    <xdr:sp macro="" textlink="">
      <xdr:nvSpPr>
        <xdr:cNvPr id="90" name="円/楕円 89"/>
        <xdr:cNvSpPr/>
      </xdr:nvSpPr>
      <xdr:spPr>
        <a:xfrm>
          <a:off x="1079500" y="56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90767</xdr:rowOff>
    </xdr:from>
    <xdr:ext cx="469744" cy="259045"/>
    <xdr:sp macro="" textlink="">
      <xdr:nvSpPr>
        <xdr:cNvPr id="91" name="テキスト ボックス 90"/>
        <xdr:cNvSpPr txBox="1"/>
      </xdr:nvSpPr>
      <xdr:spPr>
        <a:xfrm>
          <a:off x="895427" y="54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124177</xdr:rowOff>
    </xdr:from>
    <xdr:to>
      <xdr:col>6</xdr:col>
      <xdr:colOff>511175</xdr:colOff>
      <xdr:row>58</xdr:row>
      <xdr:rowOff>66733</xdr:rowOff>
    </xdr:to>
    <xdr:cxnSp macro="">
      <xdr:nvCxnSpPr>
        <xdr:cNvPr id="123" name="直線コネクタ 122"/>
        <xdr:cNvCxnSpPr/>
      </xdr:nvCxnSpPr>
      <xdr:spPr>
        <a:xfrm flipV="1">
          <a:off x="3797300" y="9896827"/>
          <a:ext cx="8382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41293</xdr:rowOff>
    </xdr:from>
    <xdr:to>
      <xdr:col>5</xdr:col>
      <xdr:colOff>358775</xdr:colOff>
      <xdr:row>58</xdr:row>
      <xdr:rowOff>66733</xdr:rowOff>
    </xdr:to>
    <xdr:cxnSp macro="">
      <xdr:nvCxnSpPr>
        <xdr:cNvPr id="126" name="直線コネクタ 125"/>
        <xdr:cNvCxnSpPr/>
      </xdr:nvCxnSpPr>
      <xdr:spPr>
        <a:xfrm>
          <a:off x="2908300" y="998539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41293</xdr:rowOff>
    </xdr:from>
    <xdr:to>
      <xdr:col>4</xdr:col>
      <xdr:colOff>155575</xdr:colOff>
      <xdr:row>58</xdr:row>
      <xdr:rowOff>76116</xdr:rowOff>
    </xdr:to>
    <xdr:cxnSp macro="">
      <xdr:nvCxnSpPr>
        <xdr:cNvPr id="129" name="直線コネクタ 128"/>
        <xdr:cNvCxnSpPr/>
      </xdr:nvCxnSpPr>
      <xdr:spPr>
        <a:xfrm flipV="1">
          <a:off x="2019300" y="9985393"/>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62814</xdr:rowOff>
    </xdr:from>
    <xdr:to>
      <xdr:col>2</xdr:col>
      <xdr:colOff>638175</xdr:colOff>
      <xdr:row>58</xdr:row>
      <xdr:rowOff>76116</xdr:rowOff>
    </xdr:to>
    <xdr:cxnSp macro="">
      <xdr:nvCxnSpPr>
        <xdr:cNvPr id="132" name="直線コネクタ 131"/>
        <xdr:cNvCxnSpPr/>
      </xdr:nvCxnSpPr>
      <xdr:spPr>
        <a:xfrm>
          <a:off x="1130300" y="10006914"/>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73377</xdr:rowOff>
    </xdr:from>
    <xdr:to>
      <xdr:col>6</xdr:col>
      <xdr:colOff>561975</xdr:colOff>
      <xdr:row>58</xdr:row>
      <xdr:rowOff>3527</xdr:rowOff>
    </xdr:to>
    <xdr:sp macro="" textlink="">
      <xdr:nvSpPr>
        <xdr:cNvPr id="142" name="円/楕円 141"/>
        <xdr:cNvSpPr/>
      </xdr:nvSpPr>
      <xdr:spPr>
        <a:xfrm>
          <a:off x="4584700" y="98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51804</xdr:rowOff>
    </xdr:from>
    <xdr:ext cx="534377" cy="259045"/>
    <xdr:sp macro="" textlink="">
      <xdr:nvSpPr>
        <xdr:cNvPr id="143" name="総務費該当値テキスト"/>
        <xdr:cNvSpPr txBox="1"/>
      </xdr:nvSpPr>
      <xdr:spPr>
        <a:xfrm>
          <a:off x="4686300" y="98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15933</xdr:rowOff>
    </xdr:from>
    <xdr:to>
      <xdr:col>5</xdr:col>
      <xdr:colOff>409575</xdr:colOff>
      <xdr:row>58</xdr:row>
      <xdr:rowOff>117533</xdr:rowOff>
    </xdr:to>
    <xdr:sp macro="" textlink="">
      <xdr:nvSpPr>
        <xdr:cNvPr id="144" name="円/楕円 143"/>
        <xdr:cNvSpPr/>
      </xdr:nvSpPr>
      <xdr:spPr>
        <a:xfrm>
          <a:off x="3746500" y="9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108660</xdr:rowOff>
    </xdr:from>
    <xdr:ext cx="534377" cy="259045"/>
    <xdr:sp macro="" textlink="">
      <xdr:nvSpPr>
        <xdr:cNvPr id="145" name="テキスト ボックス 144"/>
        <xdr:cNvSpPr txBox="1"/>
      </xdr:nvSpPr>
      <xdr:spPr>
        <a:xfrm>
          <a:off x="3530111" y="100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161943</xdr:rowOff>
    </xdr:from>
    <xdr:to>
      <xdr:col>4</xdr:col>
      <xdr:colOff>206375</xdr:colOff>
      <xdr:row>58</xdr:row>
      <xdr:rowOff>92093</xdr:rowOff>
    </xdr:to>
    <xdr:sp macro="" textlink="">
      <xdr:nvSpPr>
        <xdr:cNvPr id="146" name="円/楕円 145"/>
        <xdr:cNvSpPr/>
      </xdr:nvSpPr>
      <xdr:spPr>
        <a:xfrm>
          <a:off x="2857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83220</xdr:rowOff>
    </xdr:from>
    <xdr:ext cx="534377" cy="259045"/>
    <xdr:sp macro="" textlink="">
      <xdr:nvSpPr>
        <xdr:cNvPr id="147" name="テキスト ボックス 146"/>
        <xdr:cNvSpPr txBox="1"/>
      </xdr:nvSpPr>
      <xdr:spPr>
        <a:xfrm>
          <a:off x="2641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25316</xdr:rowOff>
    </xdr:from>
    <xdr:to>
      <xdr:col>3</xdr:col>
      <xdr:colOff>3175</xdr:colOff>
      <xdr:row>58</xdr:row>
      <xdr:rowOff>126916</xdr:rowOff>
    </xdr:to>
    <xdr:sp macro="" textlink="">
      <xdr:nvSpPr>
        <xdr:cNvPr id="148" name="円/楕円 147"/>
        <xdr:cNvSpPr/>
      </xdr:nvSpPr>
      <xdr:spPr>
        <a:xfrm>
          <a:off x="1968500" y="99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118043</xdr:rowOff>
    </xdr:from>
    <xdr:ext cx="534377" cy="259045"/>
    <xdr:sp macro="" textlink="">
      <xdr:nvSpPr>
        <xdr:cNvPr id="149" name="テキスト ボックス 148"/>
        <xdr:cNvSpPr txBox="1"/>
      </xdr:nvSpPr>
      <xdr:spPr>
        <a:xfrm>
          <a:off x="1752111" y="100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12014</xdr:rowOff>
    </xdr:from>
    <xdr:to>
      <xdr:col>1</xdr:col>
      <xdr:colOff>485775</xdr:colOff>
      <xdr:row>58</xdr:row>
      <xdr:rowOff>113614</xdr:rowOff>
    </xdr:to>
    <xdr:sp macro="" textlink="">
      <xdr:nvSpPr>
        <xdr:cNvPr id="150" name="円/楕円 149"/>
        <xdr:cNvSpPr/>
      </xdr:nvSpPr>
      <xdr:spPr>
        <a:xfrm>
          <a:off x="1079500" y="9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104741</xdr:rowOff>
    </xdr:from>
    <xdr:ext cx="534377" cy="259045"/>
    <xdr:sp macro="" textlink="">
      <xdr:nvSpPr>
        <xdr:cNvPr id="151" name="テキスト ボックス 150"/>
        <xdr:cNvSpPr txBox="1"/>
      </xdr:nvSpPr>
      <xdr:spPr>
        <a:xfrm>
          <a:off x="863111" y="100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119800</xdr:rowOff>
    </xdr:from>
    <xdr:to>
      <xdr:col>6</xdr:col>
      <xdr:colOff>511175</xdr:colOff>
      <xdr:row>77</xdr:row>
      <xdr:rowOff>18030</xdr:rowOff>
    </xdr:to>
    <xdr:cxnSp macro="">
      <xdr:nvCxnSpPr>
        <xdr:cNvPr id="183" name="直線コネクタ 182"/>
        <xdr:cNvCxnSpPr/>
      </xdr:nvCxnSpPr>
      <xdr:spPr>
        <a:xfrm flipV="1">
          <a:off x="3797300" y="13150000"/>
          <a:ext cx="8382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18030</xdr:rowOff>
    </xdr:from>
    <xdr:to>
      <xdr:col>5</xdr:col>
      <xdr:colOff>358775</xdr:colOff>
      <xdr:row>77</xdr:row>
      <xdr:rowOff>96788</xdr:rowOff>
    </xdr:to>
    <xdr:cxnSp macro="">
      <xdr:nvCxnSpPr>
        <xdr:cNvPr id="186" name="直線コネクタ 185"/>
        <xdr:cNvCxnSpPr/>
      </xdr:nvCxnSpPr>
      <xdr:spPr>
        <a:xfrm flipV="1">
          <a:off x="2908300" y="13219680"/>
          <a:ext cx="889000" cy="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154257</xdr:rowOff>
    </xdr:from>
    <xdr:to>
      <xdr:col>5</xdr:col>
      <xdr:colOff>409575</xdr:colOff>
      <xdr:row>78</xdr:row>
      <xdr:rowOff>84407</xdr:rowOff>
    </xdr:to>
    <xdr:sp macro="" textlink="">
      <xdr:nvSpPr>
        <xdr:cNvPr id="187" name="フローチャート : 判断 186"/>
        <xdr:cNvSpPr/>
      </xdr:nvSpPr>
      <xdr:spPr>
        <a:xfrm>
          <a:off x="3746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75534</xdr:rowOff>
    </xdr:from>
    <xdr:ext cx="599010" cy="259045"/>
    <xdr:sp macro="" textlink="">
      <xdr:nvSpPr>
        <xdr:cNvPr id="188" name="テキスト ボックス 187"/>
        <xdr:cNvSpPr txBox="1"/>
      </xdr:nvSpPr>
      <xdr:spPr>
        <a:xfrm>
          <a:off x="3497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96788</xdr:rowOff>
    </xdr:from>
    <xdr:to>
      <xdr:col>4</xdr:col>
      <xdr:colOff>155575</xdr:colOff>
      <xdr:row>77</xdr:row>
      <xdr:rowOff>143825</xdr:rowOff>
    </xdr:to>
    <xdr:cxnSp macro="">
      <xdr:nvCxnSpPr>
        <xdr:cNvPr id="189" name="直線コネクタ 188"/>
        <xdr:cNvCxnSpPr/>
      </xdr:nvCxnSpPr>
      <xdr:spPr>
        <a:xfrm flipV="1">
          <a:off x="2019300" y="13298438"/>
          <a:ext cx="889000" cy="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32914</xdr:rowOff>
    </xdr:from>
    <xdr:to>
      <xdr:col>4</xdr:col>
      <xdr:colOff>206375</xdr:colOff>
      <xdr:row>78</xdr:row>
      <xdr:rowOff>134514</xdr:rowOff>
    </xdr:to>
    <xdr:sp macro="" textlink="">
      <xdr:nvSpPr>
        <xdr:cNvPr id="190" name="フローチャート : 判断 189"/>
        <xdr:cNvSpPr/>
      </xdr:nvSpPr>
      <xdr:spPr>
        <a:xfrm>
          <a:off x="2857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125641</xdr:rowOff>
    </xdr:from>
    <xdr:ext cx="599010" cy="259045"/>
    <xdr:sp macro="" textlink="">
      <xdr:nvSpPr>
        <xdr:cNvPr id="191" name="テキスト ボックス 190"/>
        <xdr:cNvSpPr txBox="1"/>
      </xdr:nvSpPr>
      <xdr:spPr>
        <a:xfrm>
          <a:off x="2608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142466</xdr:rowOff>
    </xdr:from>
    <xdr:to>
      <xdr:col>2</xdr:col>
      <xdr:colOff>638175</xdr:colOff>
      <xdr:row>77</xdr:row>
      <xdr:rowOff>143825</xdr:rowOff>
    </xdr:to>
    <xdr:cxnSp macro="">
      <xdr:nvCxnSpPr>
        <xdr:cNvPr id="192" name="直線コネクタ 191"/>
        <xdr:cNvCxnSpPr/>
      </xdr:nvCxnSpPr>
      <xdr:spPr>
        <a:xfrm>
          <a:off x="1130300" y="1334411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54446</xdr:rowOff>
    </xdr:from>
    <xdr:to>
      <xdr:col>3</xdr:col>
      <xdr:colOff>3175</xdr:colOff>
      <xdr:row>78</xdr:row>
      <xdr:rowOff>156046</xdr:rowOff>
    </xdr:to>
    <xdr:sp macro="" textlink="">
      <xdr:nvSpPr>
        <xdr:cNvPr id="193" name="フローチャート : 判断 192"/>
        <xdr:cNvSpPr/>
      </xdr:nvSpPr>
      <xdr:spPr>
        <a:xfrm>
          <a:off x="1968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147173</xdr:rowOff>
    </xdr:from>
    <xdr:ext cx="599010" cy="259045"/>
    <xdr:sp macro="" textlink="">
      <xdr:nvSpPr>
        <xdr:cNvPr id="194" name="テキスト ボックス 193"/>
        <xdr:cNvSpPr txBox="1"/>
      </xdr:nvSpPr>
      <xdr:spPr>
        <a:xfrm>
          <a:off x="1719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46675</xdr:rowOff>
    </xdr:from>
    <xdr:to>
      <xdr:col>1</xdr:col>
      <xdr:colOff>485775</xdr:colOff>
      <xdr:row>78</xdr:row>
      <xdr:rowOff>148275</xdr:rowOff>
    </xdr:to>
    <xdr:sp macro="" textlink="">
      <xdr:nvSpPr>
        <xdr:cNvPr id="195" name="フローチャート : 判断 194"/>
        <xdr:cNvSpPr/>
      </xdr:nvSpPr>
      <xdr:spPr>
        <a:xfrm>
          <a:off x="1079500" y="134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139402</xdr:rowOff>
    </xdr:from>
    <xdr:ext cx="599010" cy="259045"/>
    <xdr:sp macro="" textlink="">
      <xdr:nvSpPr>
        <xdr:cNvPr id="196" name="テキスト ボックス 195"/>
        <xdr:cNvSpPr txBox="1"/>
      </xdr:nvSpPr>
      <xdr:spPr>
        <a:xfrm>
          <a:off x="830794" y="135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69000</xdr:rowOff>
    </xdr:from>
    <xdr:to>
      <xdr:col>6</xdr:col>
      <xdr:colOff>561975</xdr:colOff>
      <xdr:row>76</xdr:row>
      <xdr:rowOff>170600</xdr:rowOff>
    </xdr:to>
    <xdr:sp macro="" textlink="">
      <xdr:nvSpPr>
        <xdr:cNvPr id="202" name="円/楕円 201"/>
        <xdr:cNvSpPr/>
      </xdr:nvSpPr>
      <xdr:spPr>
        <a:xfrm>
          <a:off x="4584700" y="130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91878</xdr:rowOff>
    </xdr:from>
    <xdr:ext cx="599010" cy="259045"/>
    <xdr:sp macro="" textlink="">
      <xdr:nvSpPr>
        <xdr:cNvPr id="203" name="民生費該当値テキスト"/>
        <xdr:cNvSpPr txBox="1"/>
      </xdr:nvSpPr>
      <xdr:spPr>
        <a:xfrm>
          <a:off x="4686300" y="129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138680</xdr:rowOff>
    </xdr:from>
    <xdr:to>
      <xdr:col>5</xdr:col>
      <xdr:colOff>409575</xdr:colOff>
      <xdr:row>77</xdr:row>
      <xdr:rowOff>68830</xdr:rowOff>
    </xdr:to>
    <xdr:sp macro="" textlink="">
      <xdr:nvSpPr>
        <xdr:cNvPr id="204" name="円/楕円 203"/>
        <xdr:cNvSpPr/>
      </xdr:nvSpPr>
      <xdr:spPr>
        <a:xfrm>
          <a:off x="3746500" y="131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85358</xdr:rowOff>
    </xdr:from>
    <xdr:ext cx="599010" cy="259045"/>
    <xdr:sp macro="" textlink="">
      <xdr:nvSpPr>
        <xdr:cNvPr id="205" name="テキスト ボックス 204"/>
        <xdr:cNvSpPr txBox="1"/>
      </xdr:nvSpPr>
      <xdr:spPr>
        <a:xfrm>
          <a:off x="3497794" y="1294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45988</xdr:rowOff>
    </xdr:from>
    <xdr:to>
      <xdr:col>4</xdr:col>
      <xdr:colOff>206375</xdr:colOff>
      <xdr:row>77</xdr:row>
      <xdr:rowOff>147588</xdr:rowOff>
    </xdr:to>
    <xdr:sp macro="" textlink="">
      <xdr:nvSpPr>
        <xdr:cNvPr id="206" name="円/楕円 205"/>
        <xdr:cNvSpPr/>
      </xdr:nvSpPr>
      <xdr:spPr>
        <a:xfrm>
          <a:off x="2857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164115</xdr:rowOff>
    </xdr:from>
    <xdr:ext cx="599010" cy="259045"/>
    <xdr:sp macro="" textlink="">
      <xdr:nvSpPr>
        <xdr:cNvPr id="207" name="テキスト ボックス 206"/>
        <xdr:cNvSpPr txBox="1"/>
      </xdr:nvSpPr>
      <xdr:spPr>
        <a:xfrm>
          <a:off x="2608794" y="1302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93025</xdr:rowOff>
    </xdr:from>
    <xdr:to>
      <xdr:col>3</xdr:col>
      <xdr:colOff>3175</xdr:colOff>
      <xdr:row>78</xdr:row>
      <xdr:rowOff>23175</xdr:rowOff>
    </xdr:to>
    <xdr:sp macro="" textlink="">
      <xdr:nvSpPr>
        <xdr:cNvPr id="208" name="円/楕円 207"/>
        <xdr:cNvSpPr/>
      </xdr:nvSpPr>
      <xdr:spPr>
        <a:xfrm>
          <a:off x="1968500" y="132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39702</xdr:rowOff>
    </xdr:from>
    <xdr:ext cx="599010" cy="259045"/>
    <xdr:sp macro="" textlink="">
      <xdr:nvSpPr>
        <xdr:cNvPr id="209" name="テキスト ボックス 208"/>
        <xdr:cNvSpPr txBox="1"/>
      </xdr:nvSpPr>
      <xdr:spPr>
        <a:xfrm>
          <a:off x="1719794" y="1306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91666</xdr:rowOff>
    </xdr:from>
    <xdr:to>
      <xdr:col>1</xdr:col>
      <xdr:colOff>485775</xdr:colOff>
      <xdr:row>78</xdr:row>
      <xdr:rowOff>21816</xdr:rowOff>
    </xdr:to>
    <xdr:sp macro="" textlink="">
      <xdr:nvSpPr>
        <xdr:cNvPr id="210" name="円/楕円 209"/>
        <xdr:cNvSpPr/>
      </xdr:nvSpPr>
      <xdr:spPr>
        <a:xfrm>
          <a:off x="1079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38343</xdr:rowOff>
    </xdr:from>
    <xdr:ext cx="599010" cy="259045"/>
    <xdr:sp macro="" textlink="">
      <xdr:nvSpPr>
        <xdr:cNvPr id="211" name="テキスト ボックス 210"/>
        <xdr:cNvSpPr txBox="1"/>
      </xdr:nvSpPr>
      <xdr:spPr>
        <a:xfrm>
          <a:off x="830794" y="130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153105</xdr:rowOff>
    </xdr:from>
    <xdr:to>
      <xdr:col>6</xdr:col>
      <xdr:colOff>511175</xdr:colOff>
      <xdr:row>97</xdr:row>
      <xdr:rowOff>154967</xdr:rowOff>
    </xdr:to>
    <xdr:cxnSp macro="">
      <xdr:nvCxnSpPr>
        <xdr:cNvPr id="243" name="直線コネクタ 242"/>
        <xdr:cNvCxnSpPr/>
      </xdr:nvCxnSpPr>
      <xdr:spPr>
        <a:xfrm>
          <a:off x="3797300" y="16783755"/>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153105</xdr:rowOff>
    </xdr:from>
    <xdr:to>
      <xdr:col>5</xdr:col>
      <xdr:colOff>358775</xdr:colOff>
      <xdr:row>98</xdr:row>
      <xdr:rowOff>17872</xdr:rowOff>
    </xdr:to>
    <xdr:cxnSp macro="">
      <xdr:nvCxnSpPr>
        <xdr:cNvPr id="246" name="直線コネクタ 245"/>
        <xdr:cNvCxnSpPr/>
      </xdr:nvCxnSpPr>
      <xdr:spPr>
        <a:xfrm flipV="1">
          <a:off x="2908300" y="16783755"/>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7" name="フローチャート : 判断 246"/>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8" name="テキスト ボックス 247"/>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17872</xdr:rowOff>
    </xdr:from>
    <xdr:to>
      <xdr:col>4</xdr:col>
      <xdr:colOff>155575</xdr:colOff>
      <xdr:row>98</xdr:row>
      <xdr:rowOff>24061</xdr:rowOff>
    </xdr:to>
    <xdr:cxnSp macro="">
      <xdr:nvCxnSpPr>
        <xdr:cNvPr id="249" name="直線コネクタ 248"/>
        <xdr:cNvCxnSpPr/>
      </xdr:nvCxnSpPr>
      <xdr:spPr>
        <a:xfrm flipV="1">
          <a:off x="2019300" y="1681997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50" name="フローチャート : 判断 249"/>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51" name="テキスト ボックス 250"/>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24061</xdr:rowOff>
    </xdr:from>
    <xdr:to>
      <xdr:col>2</xdr:col>
      <xdr:colOff>638175</xdr:colOff>
      <xdr:row>98</xdr:row>
      <xdr:rowOff>35311</xdr:rowOff>
    </xdr:to>
    <xdr:cxnSp macro="">
      <xdr:nvCxnSpPr>
        <xdr:cNvPr id="252" name="直線コネクタ 251"/>
        <xdr:cNvCxnSpPr/>
      </xdr:nvCxnSpPr>
      <xdr:spPr>
        <a:xfrm flipV="1">
          <a:off x="1130300" y="16826161"/>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3" name="フローチャート : 判断 252"/>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4" name="テキスト ボックス 253"/>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5" name="フローチャート : 判断 254"/>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6" name="テキスト ボックス 255"/>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104167</xdr:rowOff>
    </xdr:from>
    <xdr:to>
      <xdr:col>6</xdr:col>
      <xdr:colOff>561975</xdr:colOff>
      <xdr:row>98</xdr:row>
      <xdr:rowOff>34317</xdr:rowOff>
    </xdr:to>
    <xdr:sp macro="" textlink="">
      <xdr:nvSpPr>
        <xdr:cNvPr id="262" name="円/楕円 261"/>
        <xdr:cNvSpPr/>
      </xdr:nvSpPr>
      <xdr:spPr>
        <a:xfrm>
          <a:off x="4584700" y="16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82594</xdr:rowOff>
    </xdr:from>
    <xdr:ext cx="534377" cy="259045"/>
    <xdr:sp macro="" textlink="">
      <xdr:nvSpPr>
        <xdr:cNvPr id="263" name="衛生費該当値テキスト"/>
        <xdr:cNvSpPr txBox="1"/>
      </xdr:nvSpPr>
      <xdr:spPr>
        <a:xfrm>
          <a:off x="4686300" y="167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102305</xdr:rowOff>
    </xdr:from>
    <xdr:to>
      <xdr:col>5</xdr:col>
      <xdr:colOff>409575</xdr:colOff>
      <xdr:row>98</xdr:row>
      <xdr:rowOff>32455</xdr:rowOff>
    </xdr:to>
    <xdr:sp macro="" textlink="">
      <xdr:nvSpPr>
        <xdr:cNvPr id="264" name="円/楕円 263"/>
        <xdr:cNvSpPr/>
      </xdr:nvSpPr>
      <xdr:spPr>
        <a:xfrm>
          <a:off x="3746500" y="167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48982</xdr:rowOff>
    </xdr:from>
    <xdr:ext cx="534377" cy="259045"/>
    <xdr:sp macro="" textlink="">
      <xdr:nvSpPr>
        <xdr:cNvPr id="265" name="テキスト ボックス 264"/>
        <xdr:cNvSpPr txBox="1"/>
      </xdr:nvSpPr>
      <xdr:spPr>
        <a:xfrm>
          <a:off x="3530111" y="165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138522</xdr:rowOff>
    </xdr:from>
    <xdr:to>
      <xdr:col>4</xdr:col>
      <xdr:colOff>206375</xdr:colOff>
      <xdr:row>98</xdr:row>
      <xdr:rowOff>68672</xdr:rowOff>
    </xdr:to>
    <xdr:sp macro="" textlink="">
      <xdr:nvSpPr>
        <xdr:cNvPr id="266" name="円/楕円 265"/>
        <xdr:cNvSpPr/>
      </xdr:nvSpPr>
      <xdr:spPr>
        <a:xfrm>
          <a:off x="2857500" y="167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85199</xdr:rowOff>
    </xdr:from>
    <xdr:ext cx="534377" cy="259045"/>
    <xdr:sp macro="" textlink="">
      <xdr:nvSpPr>
        <xdr:cNvPr id="267" name="テキスト ボックス 266"/>
        <xdr:cNvSpPr txBox="1"/>
      </xdr:nvSpPr>
      <xdr:spPr>
        <a:xfrm>
          <a:off x="2641111" y="165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144711</xdr:rowOff>
    </xdr:from>
    <xdr:to>
      <xdr:col>3</xdr:col>
      <xdr:colOff>3175</xdr:colOff>
      <xdr:row>98</xdr:row>
      <xdr:rowOff>74861</xdr:rowOff>
    </xdr:to>
    <xdr:sp macro="" textlink="">
      <xdr:nvSpPr>
        <xdr:cNvPr id="268" name="円/楕円 267"/>
        <xdr:cNvSpPr/>
      </xdr:nvSpPr>
      <xdr:spPr>
        <a:xfrm>
          <a:off x="1968500" y="167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91388</xdr:rowOff>
    </xdr:from>
    <xdr:ext cx="534377" cy="259045"/>
    <xdr:sp macro="" textlink="">
      <xdr:nvSpPr>
        <xdr:cNvPr id="269" name="テキスト ボックス 268"/>
        <xdr:cNvSpPr txBox="1"/>
      </xdr:nvSpPr>
      <xdr:spPr>
        <a:xfrm>
          <a:off x="1752111" y="165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155961</xdr:rowOff>
    </xdr:from>
    <xdr:to>
      <xdr:col>1</xdr:col>
      <xdr:colOff>485775</xdr:colOff>
      <xdr:row>98</xdr:row>
      <xdr:rowOff>86111</xdr:rowOff>
    </xdr:to>
    <xdr:sp macro="" textlink="">
      <xdr:nvSpPr>
        <xdr:cNvPr id="270" name="円/楕円 269"/>
        <xdr:cNvSpPr/>
      </xdr:nvSpPr>
      <xdr:spPr>
        <a:xfrm>
          <a:off x="1079500" y="16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102638</xdr:rowOff>
    </xdr:from>
    <xdr:ext cx="534377" cy="259045"/>
    <xdr:sp macro="" textlink="">
      <xdr:nvSpPr>
        <xdr:cNvPr id="271" name="テキスト ボックス 270"/>
        <xdr:cNvSpPr txBox="1"/>
      </xdr:nvSpPr>
      <xdr:spPr>
        <a:xfrm>
          <a:off x="863111" y="165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44668</xdr:rowOff>
    </xdr:from>
    <xdr:to>
      <xdr:col>15</xdr:col>
      <xdr:colOff>180975</xdr:colOff>
      <xdr:row>36</xdr:row>
      <xdr:rowOff>131536</xdr:rowOff>
    </xdr:to>
    <xdr:cxnSp macro="">
      <xdr:nvCxnSpPr>
        <xdr:cNvPr id="302" name="直線コネクタ 301"/>
        <xdr:cNvCxnSpPr/>
      </xdr:nvCxnSpPr>
      <xdr:spPr>
        <a:xfrm>
          <a:off x="9639300" y="62168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31931</xdr:rowOff>
    </xdr:from>
    <xdr:to>
      <xdr:col>14</xdr:col>
      <xdr:colOff>28575</xdr:colOff>
      <xdr:row>36</xdr:row>
      <xdr:rowOff>44668</xdr:rowOff>
    </xdr:to>
    <xdr:cxnSp macro="">
      <xdr:nvCxnSpPr>
        <xdr:cNvPr id="305" name="直線コネクタ 304"/>
        <xdr:cNvCxnSpPr/>
      </xdr:nvCxnSpPr>
      <xdr:spPr>
        <a:xfrm>
          <a:off x="8750300" y="620413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6" name="フローチャート : 判断 305"/>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166931</xdr:rowOff>
    </xdr:from>
    <xdr:ext cx="378565" cy="259045"/>
    <xdr:sp macro="" textlink="">
      <xdr:nvSpPr>
        <xdr:cNvPr id="307" name="テキスト ボックス 306"/>
        <xdr:cNvSpPr txBox="1"/>
      </xdr:nvSpPr>
      <xdr:spPr>
        <a:xfrm>
          <a:off x="9450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111288</xdr:rowOff>
    </xdr:from>
    <xdr:to>
      <xdr:col>12</xdr:col>
      <xdr:colOff>511175</xdr:colOff>
      <xdr:row>36</xdr:row>
      <xdr:rowOff>31931</xdr:rowOff>
    </xdr:to>
    <xdr:cxnSp macro="">
      <xdr:nvCxnSpPr>
        <xdr:cNvPr id="308" name="直線コネクタ 307"/>
        <xdr:cNvCxnSpPr/>
      </xdr:nvCxnSpPr>
      <xdr:spPr>
        <a:xfrm>
          <a:off x="7861300" y="6112038"/>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9" name="フローチャート : 判断 308"/>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83002</xdr:rowOff>
    </xdr:from>
    <xdr:ext cx="469744" cy="259045"/>
    <xdr:sp macro="" textlink="">
      <xdr:nvSpPr>
        <xdr:cNvPr id="310" name="テキスト ボックス 309"/>
        <xdr:cNvSpPr txBox="1"/>
      </xdr:nvSpPr>
      <xdr:spPr>
        <a:xfrm>
          <a:off x="8515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35850</xdr:rowOff>
    </xdr:from>
    <xdr:to>
      <xdr:col>11</xdr:col>
      <xdr:colOff>307975</xdr:colOff>
      <xdr:row>35</xdr:row>
      <xdr:rowOff>111288</xdr:rowOff>
    </xdr:to>
    <xdr:cxnSp macro="">
      <xdr:nvCxnSpPr>
        <xdr:cNvPr id="311" name="直線コネクタ 310"/>
        <xdr:cNvCxnSpPr/>
      </xdr:nvCxnSpPr>
      <xdr:spPr>
        <a:xfrm>
          <a:off x="6972300" y="60366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12" name="フローチャート : 判断 311"/>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166278</xdr:rowOff>
    </xdr:from>
    <xdr:ext cx="469744" cy="259045"/>
    <xdr:sp macro="" textlink="">
      <xdr:nvSpPr>
        <xdr:cNvPr id="313" name="テキスト ボックス 312"/>
        <xdr:cNvSpPr txBox="1"/>
      </xdr:nvSpPr>
      <xdr:spPr>
        <a:xfrm>
          <a:off x="7626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14" name="フローチャート : 判断 313"/>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119578</xdr:rowOff>
    </xdr:from>
    <xdr:ext cx="469744" cy="259045"/>
    <xdr:sp macro="" textlink="">
      <xdr:nvSpPr>
        <xdr:cNvPr id="315" name="テキスト ボックス 314"/>
        <xdr:cNvSpPr txBox="1"/>
      </xdr:nvSpPr>
      <xdr:spPr>
        <a:xfrm>
          <a:off x="6737427" y="61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80736</xdr:rowOff>
    </xdr:from>
    <xdr:to>
      <xdr:col>15</xdr:col>
      <xdr:colOff>231775</xdr:colOff>
      <xdr:row>37</xdr:row>
      <xdr:rowOff>10886</xdr:rowOff>
    </xdr:to>
    <xdr:sp macro="" textlink="">
      <xdr:nvSpPr>
        <xdr:cNvPr id="321" name="円/楕円 320"/>
        <xdr:cNvSpPr/>
      </xdr:nvSpPr>
      <xdr:spPr>
        <a:xfrm>
          <a:off x="104267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103613</xdr:rowOff>
    </xdr:from>
    <xdr:ext cx="469744" cy="259045"/>
    <xdr:sp macro="" textlink="">
      <xdr:nvSpPr>
        <xdr:cNvPr id="322" name="労働費該当値テキスト"/>
        <xdr:cNvSpPr txBox="1"/>
      </xdr:nvSpPr>
      <xdr:spPr>
        <a:xfrm>
          <a:off x="10528300" y="6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165318</xdr:rowOff>
    </xdr:from>
    <xdr:to>
      <xdr:col>14</xdr:col>
      <xdr:colOff>79375</xdr:colOff>
      <xdr:row>36</xdr:row>
      <xdr:rowOff>95468</xdr:rowOff>
    </xdr:to>
    <xdr:sp macro="" textlink="">
      <xdr:nvSpPr>
        <xdr:cNvPr id="323" name="円/楕円 322"/>
        <xdr:cNvSpPr/>
      </xdr:nvSpPr>
      <xdr:spPr>
        <a:xfrm>
          <a:off x="9588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111995</xdr:rowOff>
    </xdr:from>
    <xdr:ext cx="469744" cy="259045"/>
    <xdr:sp macro="" textlink="">
      <xdr:nvSpPr>
        <xdr:cNvPr id="324" name="テキスト ボックス 323"/>
        <xdr:cNvSpPr txBox="1"/>
      </xdr:nvSpPr>
      <xdr:spPr>
        <a:xfrm>
          <a:off x="9404427"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152581</xdr:rowOff>
    </xdr:from>
    <xdr:to>
      <xdr:col>12</xdr:col>
      <xdr:colOff>561975</xdr:colOff>
      <xdr:row>36</xdr:row>
      <xdr:rowOff>82731</xdr:rowOff>
    </xdr:to>
    <xdr:sp macro="" textlink="">
      <xdr:nvSpPr>
        <xdr:cNvPr id="325" name="円/楕円 324"/>
        <xdr:cNvSpPr/>
      </xdr:nvSpPr>
      <xdr:spPr>
        <a:xfrm>
          <a:off x="869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99258</xdr:rowOff>
    </xdr:from>
    <xdr:ext cx="469744" cy="259045"/>
    <xdr:sp macro="" textlink="">
      <xdr:nvSpPr>
        <xdr:cNvPr id="326" name="テキスト ボックス 325"/>
        <xdr:cNvSpPr txBox="1"/>
      </xdr:nvSpPr>
      <xdr:spPr>
        <a:xfrm>
          <a:off x="8515427" y="59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60488</xdr:rowOff>
    </xdr:from>
    <xdr:to>
      <xdr:col>11</xdr:col>
      <xdr:colOff>358775</xdr:colOff>
      <xdr:row>35</xdr:row>
      <xdr:rowOff>162088</xdr:rowOff>
    </xdr:to>
    <xdr:sp macro="" textlink="">
      <xdr:nvSpPr>
        <xdr:cNvPr id="327" name="円/楕円 326"/>
        <xdr:cNvSpPr/>
      </xdr:nvSpPr>
      <xdr:spPr>
        <a:xfrm>
          <a:off x="7810500" y="6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7165</xdr:rowOff>
    </xdr:from>
    <xdr:ext cx="469744" cy="259045"/>
    <xdr:sp macro="" textlink="">
      <xdr:nvSpPr>
        <xdr:cNvPr id="328" name="テキスト ボックス 327"/>
        <xdr:cNvSpPr txBox="1"/>
      </xdr:nvSpPr>
      <xdr:spPr>
        <a:xfrm>
          <a:off x="7626427" y="583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156500</xdr:rowOff>
    </xdr:from>
    <xdr:to>
      <xdr:col>10</xdr:col>
      <xdr:colOff>155575</xdr:colOff>
      <xdr:row>35</xdr:row>
      <xdr:rowOff>86650</xdr:rowOff>
    </xdr:to>
    <xdr:sp macro="" textlink="">
      <xdr:nvSpPr>
        <xdr:cNvPr id="329" name="円/楕円 328"/>
        <xdr:cNvSpPr/>
      </xdr:nvSpPr>
      <xdr:spPr>
        <a:xfrm>
          <a:off x="6921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103177</xdr:rowOff>
    </xdr:from>
    <xdr:ext cx="469744" cy="259045"/>
    <xdr:sp macro="" textlink="">
      <xdr:nvSpPr>
        <xdr:cNvPr id="330" name="テキスト ボックス 329"/>
        <xdr:cNvSpPr txBox="1"/>
      </xdr:nvSpPr>
      <xdr:spPr>
        <a:xfrm>
          <a:off x="6737427" y="57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73128</xdr:rowOff>
    </xdr:from>
    <xdr:to>
      <xdr:col>15</xdr:col>
      <xdr:colOff>180975</xdr:colOff>
      <xdr:row>57</xdr:row>
      <xdr:rowOff>169157</xdr:rowOff>
    </xdr:to>
    <xdr:cxnSp macro="">
      <xdr:nvCxnSpPr>
        <xdr:cNvPr id="361" name="直線コネクタ 360"/>
        <xdr:cNvCxnSpPr/>
      </xdr:nvCxnSpPr>
      <xdr:spPr>
        <a:xfrm flipV="1">
          <a:off x="9639300" y="9845778"/>
          <a:ext cx="838200" cy="9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169157</xdr:rowOff>
    </xdr:from>
    <xdr:to>
      <xdr:col>14</xdr:col>
      <xdr:colOff>28575</xdr:colOff>
      <xdr:row>58</xdr:row>
      <xdr:rowOff>54890</xdr:rowOff>
    </xdr:to>
    <xdr:cxnSp macro="">
      <xdr:nvCxnSpPr>
        <xdr:cNvPr id="364" name="直線コネクタ 363"/>
        <xdr:cNvCxnSpPr/>
      </xdr:nvCxnSpPr>
      <xdr:spPr>
        <a:xfrm flipV="1">
          <a:off x="8750300" y="9941807"/>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5" name="フローチャート : 判断 364"/>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6" name="テキスト ボックス 365"/>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54890</xdr:rowOff>
    </xdr:from>
    <xdr:to>
      <xdr:col>12</xdr:col>
      <xdr:colOff>511175</xdr:colOff>
      <xdr:row>58</xdr:row>
      <xdr:rowOff>73553</xdr:rowOff>
    </xdr:to>
    <xdr:cxnSp macro="">
      <xdr:nvCxnSpPr>
        <xdr:cNvPr id="367" name="直線コネクタ 366"/>
        <xdr:cNvCxnSpPr/>
      </xdr:nvCxnSpPr>
      <xdr:spPr>
        <a:xfrm flipV="1">
          <a:off x="7861300" y="9998990"/>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8" name="フローチャート : 判断 367"/>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118216</xdr:rowOff>
    </xdr:from>
    <xdr:ext cx="534377" cy="259045"/>
    <xdr:sp macro="" textlink="">
      <xdr:nvSpPr>
        <xdr:cNvPr id="369" name="テキスト ボックス 368"/>
        <xdr:cNvSpPr txBox="1"/>
      </xdr:nvSpPr>
      <xdr:spPr>
        <a:xfrm>
          <a:off x="8483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66597</xdr:rowOff>
    </xdr:from>
    <xdr:to>
      <xdr:col>11</xdr:col>
      <xdr:colOff>307975</xdr:colOff>
      <xdr:row>58</xdr:row>
      <xdr:rowOff>73553</xdr:rowOff>
    </xdr:to>
    <xdr:cxnSp macro="">
      <xdr:nvCxnSpPr>
        <xdr:cNvPr id="370" name="直線コネクタ 369"/>
        <xdr:cNvCxnSpPr/>
      </xdr:nvCxnSpPr>
      <xdr:spPr>
        <a:xfrm>
          <a:off x="6972300" y="9839247"/>
          <a:ext cx="889000" cy="17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71" name="フローチャート : 判断 370"/>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140602</xdr:rowOff>
    </xdr:from>
    <xdr:ext cx="534377" cy="259045"/>
    <xdr:sp macro="" textlink="">
      <xdr:nvSpPr>
        <xdr:cNvPr id="372" name="テキスト ボックス 371"/>
        <xdr:cNvSpPr txBox="1"/>
      </xdr:nvSpPr>
      <xdr:spPr>
        <a:xfrm>
          <a:off x="7594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73" name="フローチャート : 判断 372"/>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130911</xdr:rowOff>
    </xdr:from>
    <xdr:ext cx="534377" cy="259045"/>
    <xdr:sp macro="" textlink="">
      <xdr:nvSpPr>
        <xdr:cNvPr id="374" name="テキスト ボックス 373"/>
        <xdr:cNvSpPr txBox="1"/>
      </xdr:nvSpPr>
      <xdr:spPr>
        <a:xfrm>
          <a:off x="6705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22328</xdr:rowOff>
    </xdr:from>
    <xdr:to>
      <xdr:col>15</xdr:col>
      <xdr:colOff>231775</xdr:colOff>
      <xdr:row>57</xdr:row>
      <xdr:rowOff>123928</xdr:rowOff>
    </xdr:to>
    <xdr:sp macro="" textlink="">
      <xdr:nvSpPr>
        <xdr:cNvPr id="380" name="円/楕円 379"/>
        <xdr:cNvSpPr/>
      </xdr:nvSpPr>
      <xdr:spPr>
        <a:xfrm>
          <a:off x="10426700" y="97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45205</xdr:rowOff>
    </xdr:from>
    <xdr:ext cx="534377" cy="259045"/>
    <xdr:sp macro="" textlink="">
      <xdr:nvSpPr>
        <xdr:cNvPr id="381" name="農林水産業費該当値テキスト"/>
        <xdr:cNvSpPr txBox="1"/>
      </xdr:nvSpPr>
      <xdr:spPr>
        <a:xfrm>
          <a:off x="10528300" y="96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118357</xdr:rowOff>
    </xdr:from>
    <xdr:to>
      <xdr:col>14</xdr:col>
      <xdr:colOff>79375</xdr:colOff>
      <xdr:row>58</xdr:row>
      <xdr:rowOff>48507</xdr:rowOff>
    </xdr:to>
    <xdr:sp macro="" textlink="">
      <xdr:nvSpPr>
        <xdr:cNvPr id="382" name="円/楕円 381"/>
        <xdr:cNvSpPr/>
      </xdr:nvSpPr>
      <xdr:spPr>
        <a:xfrm>
          <a:off x="9588500" y="98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65034</xdr:rowOff>
    </xdr:from>
    <xdr:ext cx="534377" cy="259045"/>
    <xdr:sp macro="" textlink="">
      <xdr:nvSpPr>
        <xdr:cNvPr id="383" name="テキスト ボックス 382"/>
        <xdr:cNvSpPr txBox="1"/>
      </xdr:nvSpPr>
      <xdr:spPr>
        <a:xfrm>
          <a:off x="9372111" y="96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4090</xdr:rowOff>
    </xdr:from>
    <xdr:to>
      <xdr:col>12</xdr:col>
      <xdr:colOff>561975</xdr:colOff>
      <xdr:row>58</xdr:row>
      <xdr:rowOff>105690</xdr:rowOff>
    </xdr:to>
    <xdr:sp macro="" textlink="">
      <xdr:nvSpPr>
        <xdr:cNvPr id="384" name="円/楕円 383"/>
        <xdr:cNvSpPr/>
      </xdr:nvSpPr>
      <xdr:spPr>
        <a:xfrm>
          <a:off x="86995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96817</xdr:rowOff>
    </xdr:from>
    <xdr:ext cx="534377" cy="259045"/>
    <xdr:sp macro="" textlink="">
      <xdr:nvSpPr>
        <xdr:cNvPr id="385" name="テキスト ボックス 384"/>
        <xdr:cNvSpPr txBox="1"/>
      </xdr:nvSpPr>
      <xdr:spPr>
        <a:xfrm>
          <a:off x="8483111" y="10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22753</xdr:rowOff>
    </xdr:from>
    <xdr:to>
      <xdr:col>11</xdr:col>
      <xdr:colOff>358775</xdr:colOff>
      <xdr:row>58</xdr:row>
      <xdr:rowOff>124353</xdr:rowOff>
    </xdr:to>
    <xdr:sp macro="" textlink="">
      <xdr:nvSpPr>
        <xdr:cNvPr id="386" name="円/楕円 385"/>
        <xdr:cNvSpPr/>
      </xdr:nvSpPr>
      <xdr:spPr>
        <a:xfrm>
          <a:off x="7810500" y="9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115480</xdr:rowOff>
    </xdr:from>
    <xdr:ext cx="534377" cy="259045"/>
    <xdr:sp macro="" textlink="">
      <xdr:nvSpPr>
        <xdr:cNvPr id="387" name="テキスト ボックス 386"/>
        <xdr:cNvSpPr txBox="1"/>
      </xdr:nvSpPr>
      <xdr:spPr>
        <a:xfrm>
          <a:off x="7594111" y="10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15797</xdr:rowOff>
    </xdr:from>
    <xdr:to>
      <xdr:col>10</xdr:col>
      <xdr:colOff>155575</xdr:colOff>
      <xdr:row>57</xdr:row>
      <xdr:rowOff>117397</xdr:rowOff>
    </xdr:to>
    <xdr:sp macro="" textlink="">
      <xdr:nvSpPr>
        <xdr:cNvPr id="388" name="円/楕円 387"/>
        <xdr:cNvSpPr/>
      </xdr:nvSpPr>
      <xdr:spPr>
        <a:xfrm>
          <a:off x="6921500" y="9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133924</xdr:rowOff>
    </xdr:from>
    <xdr:ext cx="534377" cy="259045"/>
    <xdr:sp macro="" textlink="">
      <xdr:nvSpPr>
        <xdr:cNvPr id="389" name="テキスト ボックス 388"/>
        <xdr:cNvSpPr txBox="1"/>
      </xdr:nvSpPr>
      <xdr:spPr>
        <a:xfrm>
          <a:off x="6705111" y="95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8446</xdr:rowOff>
    </xdr:from>
    <xdr:to>
      <xdr:col>15</xdr:col>
      <xdr:colOff>180975</xdr:colOff>
      <xdr:row>76</xdr:row>
      <xdr:rowOff>89522</xdr:rowOff>
    </xdr:to>
    <xdr:cxnSp macro="">
      <xdr:nvCxnSpPr>
        <xdr:cNvPr id="418" name="直線コネクタ 417"/>
        <xdr:cNvCxnSpPr/>
      </xdr:nvCxnSpPr>
      <xdr:spPr>
        <a:xfrm flipV="1">
          <a:off x="9639300" y="13038646"/>
          <a:ext cx="8382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89522</xdr:rowOff>
    </xdr:from>
    <xdr:to>
      <xdr:col>14</xdr:col>
      <xdr:colOff>28575</xdr:colOff>
      <xdr:row>76</xdr:row>
      <xdr:rowOff>125337</xdr:rowOff>
    </xdr:to>
    <xdr:cxnSp macro="">
      <xdr:nvCxnSpPr>
        <xdr:cNvPr id="421" name="直線コネクタ 420"/>
        <xdr:cNvCxnSpPr/>
      </xdr:nvCxnSpPr>
      <xdr:spPr>
        <a:xfrm flipV="1">
          <a:off x="8750300" y="1311972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22" name="フローチャート : 判断 421"/>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47592</xdr:rowOff>
    </xdr:from>
    <xdr:ext cx="469744" cy="259045"/>
    <xdr:sp macro="" textlink="">
      <xdr:nvSpPr>
        <xdr:cNvPr id="423" name="テキスト ボックス 422"/>
        <xdr:cNvSpPr txBox="1"/>
      </xdr:nvSpPr>
      <xdr:spPr>
        <a:xfrm>
          <a:off x="9404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125337</xdr:rowOff>
    </xdr:from>
    <xdr:to>
      <xdr:col>12</xdr:col>
      <xdr:colOff>511175</xdr:colOff>
      <xdr:row>77</xdr:row>
      <xdr:rowOff>37134</xdr:rowOff>
    </xdr:to>
    <xdr:cxnSp macro="">
      <xdr:nvCxnSpPr>
        <xdr:cNvPr id="424" name="直線コネクタ 423"/>
        <xdr:cNvCxnSpPr/>
      </xdr:nvCxnSpPr>
      <xdr:spPr>
        <a:xfrm flipV="1">
          <a:off x="7861300" y="13155537"/>
          <a:ext cx="889000" cy="8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5" name="フローチャート : 判断 424"/>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37913</xdr:rowOff>
    </xdr:from>
    <xdr:ext cx="469744" cy="259045"/>
    <xdr:sp macro="" textlink="">
      <xdr:nvSpPr>
        <xdr:cNvPr id="426" name="テキスト ボックス 425"/>
        <xdr:cNvSpPr txBox="1"/>
      </xdr:nvSpPr>
      <xdr:spPr>
        <a:xfrm>
          <a:off x="8515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20028</xdr:rowOff>
    </xdr:from>
    <xdr:to>
      <xdr:col>11</xdr:col>
      <xdr:colOff>307975</xdr:colOff>
      <xdr:row>77</xdr:row>
      <xdr:rowOff>37134</xdr:rowOff>
    </xdr:to>
    <xdr:cxnSp macro="">
      <xdr:nvCxnSpPr>
        <xdr:cNvPr id="427" name="直線コネクタ 426"/>
        <xdr:cNvCxnSpPr/>
      </xdr:nvCxnSpPr>
      <xdr:spPr>
        <a:xfrm>
          <a:off x="6972300" y="13221678"/>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8" name="フローチャート : 判断 427"/>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63746</xdr:rowOff>
    </xdr:from>
    <xdr:ext cx="469744" cy="259045"/>
    <xdr:sp macro="" textlink="">
      <xdr:nvSpPr>
        <xdr:cNvPr id="429" name="テキスト ボックス 428"/>
        <xdr:cNvSpPr txBox="1"/>
      </xdr:nvSpPr>
      <xdr:spPr>
        <a:xfrm>
          <a:off x="7626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30" name="フローチャート : 判断 429"/>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63631</xdr:rowOff>
    </xdr:from>
    <xdr:ext cx="469744" cy="259045"/>
    <xdr:sp macro="" textlink="">
      <xdr:nvSpPr>
        <xdr:cNvPr id="431" name="テキスト ボックス 430"/>
        <xdr:cNvSpPr txBox="1"/>
      </xdr:nvSpPr>
      <xdr:spPr>
        <a:xfrm>
          <a:off x="6737427"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129095</xdr:rowOff>
    </xdr:from>
    <xdr:to>
      <xdr:col>15</xdr:col>
      <xdr:colOff>231775</xdr:colOff>
      <xdr:row>76</xdr:row>
      <xdr:rowOff>59246</xdr:rowOff>
    </xdr:to>
    <xdr:sp macro="" textlink="">
      <xdr:nvSpPr>
        <xdr:cNvPr id="437" name="円/楕円 436"/>
        <xdr:cNvSpPr/>
      </xdr:nvSpPr>
      <xdr:spPr>
        <a:xfrm>
          <a:off x="10426700" y="12987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151972</xdr:rowOff>
    </xdr:from>
    <xdr:ext cx="534377" cy="259045"/>
    <xdr:sp macro="" textlink="">
      <xdr:nvSpPr>
        <xdr:cNvPr id="438" name="商工費該当値テキスト"/>
        <xdr:cNvSpPr txBox="1"/>
      </xdr:nvSpPr>
      <xdr:spPr>
        <a:xfrm>
          <a:off x="10528300" y="128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38722</xdr:rowOff>
    </xdr:from>
    <xdr:to>
      <xdr:col>14</xdr:col>
      <xdr:colOff>79375</xdr:colOff>
      <xdr:row>76</xdr:row>
      <xdr:rowOff>140322</xdr:rowOff>
    </xdr:to>
    <xdr:sp macro="" textlink="">
      <xdr:nvSpPr>
        <xdr:cNvPr id="439" name="円/楕円 438"/>
        <xdr:cNvSpPr/>
      </xdr:nvSpPr>
      <xdr:spPr>
        <a:xfrm>
          <a:off x="95885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156849</xdr:rowOff>
    </xdr:from>
    <xdr:ext cx="534377" cy="259045"/>
    <xdr:sp macro="" textlink="">
      <xdr:nvSpPr>
        <xdr:cNvPr id="440" name="テキスト ボックス 439"/>
        <xdr:cNvSpPr txBox="1"/>
      </xdr:nvSpPr>
      <xdr:spPr>
        <a:xfrm>
          <a:off x="9372111" y="12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74537</xdr:rowOff>
    </xdr:from>
    <xdr:to>
      <xdr:col>12</xdr:col>
      <xdr:colOff>561975</xdr:colOff>
      <xdr:row>77</xdr:row>
      <xdr:rowOff>4687</xdr:rowOff>
    </xdr:to>
    <xdr:sp macro="" textlink="">
      <xdr:nvSpPr>
        <xdr:cNvPr id="441" name="円/楕円 440"/>
        <xdr:cNvSpPr/>
      </xdr:nvSpPr>
      <xdr:spPr>
        <a:xfrm>
          <a:off x="8699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21214</xdr:rowOff>
    </xdr:from>
    <xdr:ext cx="534377" cy="259045"/>
    <xdr:sp macro="" textlink="">
      <xdr:nvSpPr>
        <xdr:cNvPr id="442" name="テキスト ボックス 441"/>
        <xdr:cNvSpPr txBox="1"/>
      </xdr:nvSpPr>
      <xdr:spPr>
        <a:xfrm>
          <a:off x="8483111" y="128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157784</xdr:rowOff>
    </xdr:from>
    <xdr:to>
      <xdr:col>11</xdr:col>
      <xdr:colOff>358775</xdr:colOff>
      <xdr:row>77</xdr:row>
      <xdr:rowOff>87934</xdr:rowOff>
    </xdr:to>
    <xdr:sp macro="" textlink="">
      <xdr:nvSpPr>
        <xdr:cNvPr id="443" name="円/楕円 442"/>
        <xdr:cNvSpPr/>
      </xdr:nvSpPr>
      <xdr:spPr>
        <a:xfrm>
          <a:off x="7810500" y="131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104462</xdr:rowOff>
    </xdr:from>
    <xdr:ext cx="469744" cy="259045"/>
    <xdr:sp macro="" textlink="">
      <xdr:nvSpPr>
        <xdr:cNvPr id="444" name="テキスト ボックス 443"/>
        <xdr:cNvSpPr txBox="1"/>
      </xdr:nvSpPr>
      <xdr:spPr>
        <a:xfrm>
          <a:off x="7626427" y="129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140678</xdr:rowOff>
    </xdr:from>
    <xdr:to>
      <xdr:col>10</xdr:col>
      <xdr:colOff>155575</xdr:colOff>
      <xdr:row>77</xdr:row>
      <xdr:rowOff>70828</xdr:rowOff>
    </xdr:to>
    <xdr:sp macro="" textlink="">
      <xdr:nvSpPr>
        <xdr:cNvPr id="445" name="円/楕円 444"/>
        <xdr:cNvSpPr/>
      </xdr:nvSpPr>
      <xdr:spPr>
        <a:xfrm>
          <a:off x="6921500" y="131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87355</xdr:rowOff>
    </xdr:from>
    <xdr:ext cx="469744" cy="259045"/>
    <xdr:sp macro="" textlink="">
      <xdr:nvSpPr>
        <xdr:cNvPr id="446" name="テキスト ボックス 445"/>
        <xdr:cNvSpPr txBox="1"/>
      </xdr:nvSpPr>
      <xdr:spPr>
        <a:xfrm>
          <a:off x="6737427" y="129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158037</xdr:rowOff>
    </xdr:from>
    <xdr:to>
      <xdr:col>15</xdr:col>
      <xdr:colOff>180975</xdr:colOff>
      <xdr:row>97</xdr:row>
      <xdr:rowOff>168066</xdr:rowOff>
    </xdr:to>
    <xdr:cxnSp macro="">
      <xdr:nvCxnSpPr>
        <xdr:cNvPr id="475" name="直線コネクタ 474"/>
        <xdr:cNvCxnSpPr/>
      </xdr:nvCxnSpPr>
      <xdr:spPr>
        <a:xfrm flipV="1">
          <a:off x="9639300" y="16788687"/>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165444</xdr:rowOff>
    </xdr:from>
    <xdr:to>
      <xdr:col>14</xdr:col>
      <xdr:colOff>28575</xdr:colOff>
      <xdr:row>97</xdr:row>
      <xdr:rowOff>168066</xdr:rowOff>
    </xdr:to>
    <xdr:cxnSp macro="">
      <xdr:nvCxnSpPr>
        <xdr:cNvPr id="478" name="直線コネクタ 477"/>
        <xdr:cNvCxnSpPr/>
      </xdr:nvCxnSpPr>
      <xdr:spPr>
        <a:xfrm>
          <a:off x="8750300" y="16796094"/>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9" name="フローチャート : 判断 478"/>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80" name="テキスト ボックス 479"/>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165444</xdr:rowOff>
    </xdr:from>
    <xdr:to>
      <xdr:col>12</xdr:col>
      <xdr:colOff>511175</xdr:colOff>
      <xdr:row>98</xdr:row>
      <xdr:rowOff>14537</xdr:rowOff>
    </xdr:to>
    <xdr:cxnSp macro="">
      <xdr:nvCxnSpPr>
        <xdr:cNvPr id="481" name="直線コネクタ 480"/>
        <xdr:cNvCxnSpPr/>
      </xdr:nvCxnSpPr>
      <xdr:spPr>
        <a:xfrm flipV="1">
          <a:off x="7861300" y="16796094"/>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82" name="フローチャート : 判断 481"/>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83" name="テキスト ボックス 482"/>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14537</xdr:rowOff>
    </xdr:from>
    <xdr:to>
      <xdr:col>11</xdr:col>
      <xdr:colOff>307975</xdr:colOff>
      <xdr:row>98</xdr:row>
      <xdr:rowOff>16435</xdr:rowOff>
    </xdr:to>
    <xdr:cxnSp macro="">
      <xdr:nvCxnSpPr>
        <xdr:cNvPr id="484" name="直線コネクタ 483"/>
        <xdr:cNvCxnSpPr/>
      </xdr:nvCxnSpPr>
      <xdr:spPr>
        <a:xfrm flipV="1">
          <a:off x="6972300" y="16816637"/>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5" name="フローチャート : 判断 484"/>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6" name="テキスト ボックス 485"/>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7" name="フローチャート : 判断 486"/>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8" name="テキスト ボックス 487"/>
        <xdr:cNvSpPr txBox="1"/>
      </xdr:nvSpPr>
      <xdr:spPr>
        <a:xfrm>
          <a:off x="6705111"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107237</xdr:rowOff>
    </xdr:from>
    <xdr:to>
      <xdr:col>15</xdr:col>
      <xdr:colOff>231775</xdr:colOff>
      <xdr:row>98</xdr:row>
      <xdr:rowOff>37387</xdr:rowOff>
    </xdr:to>
    <xdr:sp macro="" textlink="">
      <xdr:nvSpPr>
        <xdr:cNvPr id="494" name="円/楕円 493"/>
        <xdr:cNvSpPr/>
      </xdr:nvSpPr>
      <xdr:spPr>
        <a:xfrm>
          <a:off x="10426700" y="16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130114</xdr:rowOff>
    </xdr:from>
    <xdr:ext cx="534377" cy="259045"/>
    <xdr:sp macro="" textlink="">
      <xdr:nvSpPr>
        <xdr:cNvPr id="495" name="土木費該当値テキスト"/>
        <xdr:cNvSpPr txBox="1"/>
      </xdr:nvSpPr>
      <xdr:spPr>
        <a:xfrm>
          <a:off x="10528300" y="165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117266</xdr:rowOff>
    </xdr:from>
    <xdr:to>
      <xdr:col>14</xdr:col>
      <xdr:colOff>79375</xdr:colOff>
      <xdr:row>98</xdr:row>
      <xdr:rowOff>47416</xdr:rowOff>
    </xdr:to>
    <xdr:sp macro="" textlink="">
      <xdr:nvSpPr>
        <xdr:cNvPr id="496" name="円/楕円 495"/>
        <xdr:cNvSpPr/>
      </xdr:nvSpPr>
      <xdr:spPr>
        <a:xfrm>
          <a:off x="9588500" y="167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63943</xdr:rowOff>
    </xdr:from>
    <xdr:ext cx="534377" cy="259045"/>
    <xdr:sp macro="" textlink="">
      <xdr:nvSpPr>
        <xdr:cNvPr id="497" name="テキスト ボックス 496"/>
        <xdr:cNvSpPr txBox="1"/>
      </xdr:nvSpPr>
      <xdr:spPr>
        <a:xfrm>
          <a:off x="9372111" y="165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114644</xdr:rowOff>
    </xdr:from>
    <xdr:to>
      <xdr:col>12</xdr:col>
      <xdr:colOff>561975</xdr:colOff>
      <xdr:row>98</xdr:row>
      <xdr:rowOff>44794</xdr:rowOff>
    </xdr:to>
    <xdr:sp macro="" textlink="">
      <xdr:nvSpPr>
        <xdr:cNvPr id="498" name="円/楕円 497"/>
        <xdr:cNvSpPr/>
      </xdr:nvSpPr>
      <xdr:spPr>
        <a:xfrm>
          <a:off x="8699500" y="167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61321</xdr:rowOff>
    </xdr:from>
    <xdr:ext cx="534377" cy="259045"/>
    <xdr:sp macro="" textlink="">
      <xdr:nvSpPr>
        <xdr:cNvPr id="499" name="テキスト ボックス 498"/>
        <xdr:cNvSpPr txBox="1"/>
      </xdr:nvSpPr>
      <xdr:spPr>
        <a:xfrm>
          <a:off x="8483111" y="165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135187</xdr:rowOff>
    </xdr:from>
    <xdr:to>
      <xdr:col>11</xdr:col>
      <xdr:colOff>358775</xdr:colOff>
      <xdr:row>98</xdr:row>
      <xdr:rowOff>65337</xdr:rowOff>
    </xdr:to>
    <xdr:sp macro="" textlink="">
      <xdr:nvSpPr>
        <xdr:cNvPr id="500" name="円/楕円 499"/>
        <xdr:cNvSpPr/>
      </xdr:nvSpPr>
      <xdr:spPr>
        <a:xfrm>
          <a:off x="7810500" y="167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81864</xdr:rowOff>
    </xdr:from>
    <xdr:ext cx="534377" cy="259045"/>
    <xdr:sp macro="" textlink="">
      <xdr:nvSpPr>
        <xdr:cNvPr id="501" name="テキスト ボックス 500"/>
        <xdr:cNvSpPr txBox="1"/>
      </xdr:nvSpPr>
      <xdr:spPr>
        <a:xfrm>
          <a:off x="7594111" y="16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137085</xdr:rowOff>
    </xdr:from>
    <xdr:to>
      <xdr:col>10</xdr:col>
      <xdr:colOff>155575</xdr:colOff>
      <xdr:row>98</xdr:row>
      <xdr:rowOff>67235</xdr:rowOff>
    </xdr:to>
    <xdr:sp macro="" textlink="">
      <xdr:nvSpPr>
        <xdr:cNvPr id="502" name="円/楕円 501"/>
        <xdr:cNvSpPr/>
      </xdr:nvSpPr>
      <xdr:spPr>
        <a:xfrm>
          <a:off x="6921500" y="167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83762</xdr:rowOff>
    </xdr:from>
    <xdr:ext cx="534377" cy="259045"/>
    <xdr:sp macro="" textlink="">
      <xdr:nvSpPr>
        <xdr:cNvPr id="503" name="テキスト ボックス 502"/>
        <xdr:cNvSpPr txBox="1"/>
      </xdr:nvSpPr>
      <xdr:spPr>
        <a:xfrm>
          <a:off x="6705111" y="165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96800</xdr:rowOff>
    </xdr:from>
    <xdr:to>
      <xdr:col>23</xdr:col>
      <xdr:colOff>517525</xdr:colOff>
      <xdr:row>36</xdr:row>
      <xdr:rowOff>111982</xdr:rowOff>
    </xdr:to>
    <xdr:cxnSp macro="">
      <xdr:nvCxnSpPr>
        <xdr:cNvPr id="532" name="直線コネクタ 531"/>
        <xdr:cNvCxnSpPr/>
      </xdr:nvCxnSpPr>
      <xdr:spPr>
        <a:xfrm flipV="1">
          <a:off x="15481300" y="6269000"/>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111982</xdr:rowOff>
    </xdr:from>
    <xdr:to>
      <xdr:col>22</xdr:col>
      <xdr:colOff>365125</xdr:colOff>
      <xdr:row>36</xdr:row>
      <xdr:rowOff>141110</xdr:rowOff>
    </xdr:to>
    <xdr:cxnSp macro="">
      <xdr:nvCxnSpPr>
        <xdr:cNvPr id="535" name="直線コネクタ 534"/>
        <xdr:cNvCxnSpPr/>
      </xdr:nvCxnSpPr>
      <xdr:spPr>
        <a:xfrm flipV="1">
          <a:off x="14592300" y="6284182"/>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6" name="フローチャート : 判断 535"/>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7" name="テキスト ボックス 536"/>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140538</xdr:rowOff>
    </xdr:from>
    <xdr:to>
      <xdr:col>21</xdr:col>
      <xdr:colOff>161925</xdr:colOff>
      <xdr:row>36</xdr:row>
      <xdr:rowOff>141110</xdr:rowOff>
    </xdr:to>
    <xdr:cxnSp macro="">
      <xdr:nvCxnSpPr>
        <xdr:cNvPr id="538" name="直線コネクタ 537"/>
        <xdr:cNvCxnSpPr/>
      </xdr:nvCxnSpPr>
      <xdr:spPr>
        <a:xfrm>
          <a:off x="13703300" y="63127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9" name="フローチャート : 判断 538"/>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40" name="テキスト ボックス 539"/>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140538</xdr:rowOff>
    </xdr:from>
    <xdr:to>
      <xdr:col>19</xdr:col>
      <xdr:colOff>644525</xdr:colOff>
      <xdr:row>36</xdr:row>
      <xdr:rowOff>162293</xdr:rowOff>
    </xdr:to>
    <xdr:cxnSp macro="">
      <xdr:nvCxnSpPr>
        <xdr:cNvPr id="541" name="直線コネクタ 540"/>
        <xdr:cNvCxnSpPr/>
      </xdr:nvCxnSpPr>
      <xdr:spPr>
        <a:xfrm flipV="1">
          <a:off x="12814300" y="6312738"/>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42" name="フローチャート : 判断 541"/>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43" name="テキスト ボックス 542"/>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4" name="フローチャート : 判断 543"/>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5" name="テキスト ボックス 544"/>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46000</xdr:rowOff>
    </xdr:from>
    <xdr:to>
      <xdr:col>23</xdr:col>
      <xdr:colOff>568325</xdr:colOff>
      <xdr:row>36</xdr:row>
      <xdr:rowOff>147600</xdr:rowOff>
    </xdr:to>
    <xdr:sp macro="" textlink="">
      <xdr:nvSpPr>
        <xdr:cNvPr id="551" name="円/楕円 550"/>
        <xdr:cNvSpPr/>
      </xdr:nvSpPr>
      <xdr:spPr>
        <a:xfrm>
          <a:off x="162687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68877</xdr:rowOff>
    </xdr:from>
    <xdr:ext cx="534377" cy="259045"/>
    <xdr:sp macro="" textlink="">
      <xdr:nvSpPr>
        <xdr:cNvPr id="552" name="消防費該当値テキスト"/>
        <xdr:cNvSpPr txBox="1"/>
      </xdr:nvSpPr>
      <xdr:spPr>
        <a:xfrm>
          <a:off x="16370300" y="60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61182</xdr:rowOff>
    </xdr:from>
    <xdr:to>
      <xdr:col>22</xdr:col>
      <xdr:colOff>415925</xdr:colOff>
      <xdr:row>36</xdr:row>
      <xdr:rowOff>162782</xdr:rowOff>
    </xdr:to>
    <xdr:sp macro="" textlink="">
      <xdr:nvSpPr>
        <xdr:cNvPr id="553" name="円/楕円 552"/>
        <xdr:cNvSpPr/>
      </xdr:nvSpPr>
      <xdr:spPr>
        <a:xfrm>
          <a:off x="15430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7859</xdr:rowOff>
    </xdr:from>
    <xdr:ext cx="534377" cy="259045"/>
    <xdr:sp macro="" textlink="">
      <xdr:nvSpPr>
        <xdr:cNvPr id="554" name="テキスト ボックス 553"/>
        <xdr:cNvSpPr txBox="1"/>
      </xdr:nvSpPr>
      <xdr:spPr>
        <a:xfrm>
          <a:off x="15214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90310</xdr:rowOff>
    </xdr:from>
    <xdr:to>
      <xdr:col>21</xdr:col>
      <xdr:colOff>212725</xdr:colOff>
      <xdr:row>37</xdr:row>
      <xdr:rowOff>20460</xdr:rowOff>
    </xdr:to>
    <xdr:sp macro="" textlink="">
      <xdr:nvSpPr>
        <xdr:cNvPr id="555" name="円/楕円 554"/>
        <xdr:cNvSpPr/>
      </xdr:nvSpPr>
      <xdr:spPr>
        <a:xfrm>
          <a:off x="14541500" y="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36987</xdr:rowOff>
    </xdr:from>
    <xdr:ext cx="534377" cy="259045"/>
    <xdr:sp macro="" textlink="">
      <xdr:nvSpPr>
        <xdr:cNvPr id="556" name="テキスト ボックス 555"/>
        <xdr:cNvSpPr txBox="1"/>
      </xdr:nvSpPr>
      <xdr:spPr>
        <a:xfrm>
          <a:off x="14325111" y="60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89738</xdr:rowOff>
    </xdr:from>
    <xdr:to>
      <xdr:col>20</xdr:col>
      <xdr:colOff>9525</xdr:colOff>
      <xdr:row>37</xdr:row>
      <xdr:rowOff>19888</xdr:rowOff>
    </xdr:to>
    <xdr:sp macro="" textlink="">
      <xdr:nvSpPr>
        <xdr:cNvPr id="557" name="円/楕円 556"/>
        <xdr:cNvSpPr/>
      </xdr:nvSpPr>
      <xdr:spPr>
        <a:xfrm>
          <a:off x="13652500" y="62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36415</xdr:rowOff>
    </xdr:from>
    <xdr:ext cx="534377" cy="259045"/>
    <xdr:sp macro="" textlink="">
      <xdr:nvSpPr>
        <xdr:cNvPr id="558" name="テキスト ボックス 557"/>
        <xdr:cNvSpPr txBox="1"/>
      </xdr:nvSpPr>
      <xdr:spPr>
        <a:xfrm>
          <a:off x="13436111" y="60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111493</xdr:rowOff>
    </xdr:from>
    <xdr:to>
      <xdr:col>18</xdr:col>
      <xdr:colOff>492125</xdr:colOff>
      <xdr:row>37</xdr:row>
      <xdr:rowOff>41643</xdr:rowOff>
    </xdr:to>
    <xdr:sp macro="" textlink="">
      <xdr:nvSpPr>
        <xdr:cNvPr id="559" name="円/楕円 558"/>
        <xdr:cNvSpPr/>
      </xdr:nvSpPr>
      <xdr:spPr>
        <a:xfrm>
          <a:off x="12763500" y="62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58170</xdr:rowOff>
    </xdr:from>
    <xdr:ext cx="534377" cy="259045"/>
    <xdr:sp macro="" textlink="">
      <xdr:nvSpPr>
        <xdr:cNvPr id="560" name="テキスト ボックス 559"/>
        <xdr:cNvSpPr txBox="1"/>
      </xdr:nvSpPr>
      <xdr:spPr>
        <a:xfrm>
          <a:off x="12547111" y="60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136655</xdr:rowOff>
    </xdr:from>
    <xdr:to>
      <xdr:col>23</xdr:col>
      <xdr:colOff>517525</xdr:colOff>
      <xdr:row>57</xdr:row>
      <xdr:rowOff>139645</xdr:rowOff>
    </xdr:to>
    <xdr:cxnSp macro="">
      <xdr:nvCxnSpPr>
        <xdr:cNvPr id="587" name="直線コネクタ 586"/>
        <xdr:cNvCxnSpPr/>
      </xdr:nvCxnSpPr>
      <xdr:spPr>
        <a:xfrm>
          <a:off x="15481300" y="9909305"/>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136655</xdr:rowOff>
    </xdr:from>
    <xdr:to>
      <xdr:col>22</xdr:col>
      <xdr:colOff>365125</xdr:colOff>
      <xdr:row>57</xdr:row>
      <xdr:rowOff>156264</xdr:rowOff>
    </xdr:to>
    <xdr:cxnSp macro="">
      <xdr:nvCxnSpPr>
        <xdr:cNvPr id="590" name="直線コネクタ 589"/>
        <xdr:cNvCxnSpPr/>
      </xdr:nvCxnSpPr>
      <xdr:spPr>
        <a:xfrm flipV="1">
          <a:off x="14592300" y="9909305"/>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91" name="フローチャート : 判断 590"/>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165097</xdr:rowOff>
    </xdr:from>
    <xdr:ext cx="534377" cy="259045"/>
    <xdr:sp macro="" textlink="">
      <xdr:nvSpPr>
        <xdr:cNvPr id="592" name="テキスト ボックス 591"/>
        <xdr:cNvSpPr txBox="1"/>
      </xdr:nvSpPr>
      <xdr:spPr>
        <a:xfrm>
          <a:off x="15214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156264</xdr:rowOff>
    </xdr:from>
    <xdr:to>
      <xdr:col>21</xdr:col>
      <xdr:colOff>161925</xdr:colOff>
      <xdr:row>58</xdr:row>
      <xdr:rowOff>460</xdr:rowOff>
    </xdr:to>
    <xdr:cxnSp macro="">
      <xdr:nvCxnSpPr>
        <xdr:cNvPr id="593" name="直線コネクタ 592"/>
        <xdr:cNvCxnSpPr/>
      </xdr:nvCxnSpPr>
      <xdr:spPr>
        <a:xfrm flipV="1">
          <a:off x="13703300" y="9928914"/>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4" name="フローチャート : 判断 593"/>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5" name="テキスト ボックス 594"/>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460</xdr:rowOff>
    </xdr:from>
    <xdr:to>
      <xdr:col>19</xdr:col>
      <xdr:colOff>644525</xdr:colOff>
      <xdr:row>58</xdr:row>
      <xdr:rowOff>7546</xdr:rowOff>
    </xdr:to>
    <xdr:cxnSp macro="">
      <xdr:nvCxnSpPr>
        <xdr:cNvPr id="596" name="直線コネクタ 595"/>
        <xdr:cNvCxnSpPr/>
      </xdr:nvCxnSpPr>
      <xdr:spPr>
        <a:xfrm flipV="1">
          <a:off x="12814300" y="994456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7" name="フローチャート : 判断 596"/>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7103</xdr:rowOff>
    </xdr:from>
    <xdr:ext cx="534377" cy="259045"/>
    <xdr:sp macro="" textlink="">
      <xdr:nvSpPr>
        <xdr:cNvPr id="598" name="テキスト ボックス 597"/>
        <xdr:cNvSpPr txBox="1"/>
      </xdr:nvSpPr>
      <xdr:spPr>
        <a:xfrm>
          <a:off x="13436111" y="96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9" name="フローチャート : 判断 598"/>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12337</xdr:rowOff>
    </xdr:from>
    <xdr:ext cx="534377" cy="259045"/>
    <xdr:sp macro="" textlink="">
      <xdr:nvSpPr>
        <xdr:cNvPr id="600" name="テキスト ボックス 599"/>
        <xdr:cNvSpPr txBox="1"/>
      </xdr:nvSpPr>
      <xdr:spPr>
        <a:xfrm>
          <a:off x="12547111" y="96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88845</xdr:rowOff>
    </xdr:from>
    <xdr:to>
      <xdr:col>23</xdr:col>
      <xdr:colOff>568325</xdr:colOff>
      <xdr:row>58</xdr:row>
      <xdr:rowOff>18995</xdr:rowOff>
    </xdr:to>
    <xdr:sp macro="" textlink="">
      <xdr:nvSpPr>
        <xdr:cNvPr id="606" name="円/楕円 605"/>
        <xdr:cNvSpPr/>
      </xdr:nvSpPr>
      <xdr:spPr>
        <a:xfrm>
          <a:off x="16268700" y="98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3772</xdr:rowOff>
    </xdr:from>
    <xdr:ext cx="534377" cy="259045"/>
    <xdr:sp macro="" textlink="">
      <xdr:nvSpPr>
        <xdr:cNvPr id="607" name="教育費該当値テキスト"/>
        <xdr:cNvSpPr txBox="1"/>
      </xdr:nvSpPr>
      <xdr:spPr>
        <a:xfrm>
          <a:off x="16370300" y="97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85855</xdr:rowOff>
    </xdr:from>
    <xdr:to>
      <xdr:col>22</xdr:col>
      <xdr:colOff>415925</xdr:colOff>
      <xdr:row>58</xdr:row>
      <xdr:rowOff>16005</xdr:rowOff>
    </xdr:to>
    <xdr:sp macro="" textlink="">
      <xdr:nvSpPr>
        <xdr:cNvPr id="608" name="円/楕円 607"/>
        <xdr:cNvSpPr/>
      </xdr:nvSpPr>
      <xdr:spPr>
        <a:xfrm>
          <a:off x="15430500" y="98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7132</xdr:rowOff>
    </xdr:from>
    <xdr:ext cx="534377" cy="259045"/>
    <xdr:sp macro="" textlink="">
      <xdr:nvSpPr>
        <xdr:cNvPr id="609" name="テキスト ボックス 608"/>
        <xdr:cNvSpPr txBox="1"/>
      </xdr:nvSpPr>
      <xdr:spPr>
        <a:xfrm>
          <a:off x="15214111" y="99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105464</xdr:rowOff>
    </xdr:from>
    <xdr:to>
      <xdr:col>21</xdr:col>
      <xdr:colOff>212725</xdr:colOff>
      <xdr:row>58</xdr:row>
      <xdr:rowOff>35614</xdr:rowOff>
    </xdr:to>
    <xdr:sp macro="" textlink="">
      <xdr:nvSpPr>
        <xdr:cNvPr id="610" name="円/楕円 609"/>
        <xdr:cNvSpPr/>
      </xdr:nvSpPr>
      <xdr:spPr>
        <a:xfrm>
          <a:off x="14541500" y="98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26741</xdr:rowOff>
    </xdr:from>
    <xdr:ext cx="534377" cy="259045"/>
    <xdr:sp macro="" textlink="">
      <xdr:nvSpPr>
        <xdr:cNvPr id="611" name="テキスト ボックス 610"/>
        <xdr:cNvSpPr txBox="1"/>
      </xdr:nvSpPr>
      <xdr:spPr>
        <a:xfrm>
          <a:off x="14325111" y="9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121110</xdr:rowOff>
    </xdr:from>
    <xdr:to>
      <xdr:col>20</xdr:col>
      <xdr:colOff>9525</xdr:colOff>
      <xdr:row>58</xdr:row>
      <xdr:rowOff>51260</xdr:rowOff>
    </xdr:to>
    <xdr:sp macro="" textlink="">
      <xdr:nvSpPr>
        <xdr:cNvPr id="612" name="円/楕円 611"/>
        <xdr:cNvSpPr/>
      </xdr:nvSpPr>
      <xdr:spPr>
        <a:xfrm>
          <a:off x="13652500" y="98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42387</xdr:rowOff>
    </xdr:from>
    <xdr:ext cx="534377" cy="259045"/>
    <xdr:sp macro="" textlink="">
      <xdr:nvSpPr>
        <xdr:cNvPr id="613" name="テキスト ボックス 612"/>
        <xdr:cNvSpPr txBox="1"/>
      </xdr:nvSpPr>
      <xdr:spPr>
        <a:xfrm>
          <a:off x="13436111" y="99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128196</xdr:rowOff>
    </xdr:from>
    <xdr:to>
      <xdr:col>18</xdr:col>
      <xdr:colOff>492125</xdr:colOff>
      <xdr:row>58</xdr:row>
      <xdr:rowOff>58346</xdr:rowOff>
    </xdr:to>
    <xdr:sp macro="" textlink="">
      <xdr:nvSpPr>
        <xdr:cNvPr id="614" name="円/楕円 613"/>
        <xdr:cNvSpPr/>
      </xdr:nvSpPr>
      <xdr:spPr>
        <a:xfrm>
          <a:off x="12763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49473</xdr:rowOff>
    </xdr:from>
    <xdr:ext cx="534377" cy="259045"/>
    <xdr:sp macro="" textlink="">
      <xdr:nvSpPr>
        <xdr:cNvPr id="615" name="テキスト ボックス 614"/>
        <xdr:cNvSpPr txBox="1"/>
      </xdr:nvSpPr>
      <xdr:spPr>
        <a:xfrm>
          <a:off x="12547111" y="99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44" name="フローチャート : 判断 643"/>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16146</xdr:rowOff>
    </xdr:from>
    <xdr:ext cx="469744" cy="259045"/>
    <xdr:sp macro="" textlink="">
      <xdr:nvSpPr>
        <xdr:cNvPr id="645" name="テキスト ボックス 644"/>
        <xdr:cNvSpPr txBox="1"/>
      </xdr:nvSpPr>
      <xdr:spPr>
        <a:xfrm>
          <a:off x="15246427" y="130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115582</xdr:rowOff>
    </xdr:from>
    <xdr:to>
      <xdr:col>21</xdr:col>
      <xdr:colOff>161925</xdr:colOff>
      <xdr:row>78</xdr:row>
      <xdr:rowOff>25400</xdr:rowOff>
    </xdr:to>
    <xdr:cxnSp macro="">
      <xdr:nvCxnSpPr>
        <xdr:cNvPr id="646" name="直線コネクタ 645"/>
        <xdr:cNvCxnSpPr/>
      </xdr:nvCxnSpPr>
      <xdr:spPr>
        <a:xfrm>
          <a:off x="13703300" y="13317232"/>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7" name="フローチャート : 判断 646"/>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148048</xdr:rowOff>
    </xdr:from>
    <xdr:ext cx="469744" cy="259045"/>
    <xdr:sp macro="" textlink="">
      <xdr:nvSpPr>
        <xdr:cNvPr id="648" name="テキスト ボックス 647"/>
        <xdr:cNvSpPr txBox="1"/>
      </xdr:nvSpPr>
      <xdr:spPr>
        <a:xfrm>
          <a:off x="14357427" y="130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92380</xdr:rowOff>
    </xdr:from>
    <xdr:to>
      <xdr:col>19</xdr:col>
      <xdr:colOff>644525</xdr:colOff>
      <xdr:row>77</xdr:row>
      <xdr:rowOff>115582</xdr:rowOff>
    </xdr:to>
    <xdr:cxnSp macro="">
      <xdr:nvCxnSpPr>
        <xdr:cNvPr id="649" name="直線コネクタ 648"/>
        <xdr:cNvCxnSpPr/>
      </xdr:nvCxnSpPr>
      <xdr:spPr>
        <a:xfrm>
          <a:off x="12814300" y="13122580"/>
          <a:ext cx="889000" cy="19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50" name="フローチャート : 判断 649"/>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83069</xdr:rowOff>
    </xdr:from>
    <xdr:ext cx="469744" cy="259045"/>
    <xdr:sp macro="" textlink="">
      <xdr:nvSpPr>
        <xdr:cNvPr id="651" name="テキスト ボックス 650"/>
        <xdr:cNvSpPr txBox="1"/>
      </xdr:nvSpPr>
      <xdr:spPr>
        <a:xfrm>
          <a:off x="13468427" y="129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52" name="フローチャート : 判断 651"/>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36637</xdr:rowOff>
    </xdr:from>
    <xdr:ext cx="469744" cy="259045"/>
    <xdr:sp macro="" textlink="">
      <xdr:nvSpPr>
        <xdr:cNvPr id="653" name="テキスト ボックス 652"/>
        <xdr:cNvSpPr txBox="1"/>
      </xdr:nvSpPr>
      <xdr:spPr>
        <a:xfrm>
          <a:off x="12579427"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64782</xdr:rowOff>
    </xdr:from>
    <xdr:to>
      <xdr:col>20</xdr:col>
      <xdr:colOff>9525</xdr:colOff>
      <xdr:row>77</xdr:row>
      <xdr:rowOff>166382</xdr:rowOff>
    </xdr:to>
    <xdr:sp macro="" textlink="">
      <xdr:nvSpPr>
        <xdr:cNvPr id="665" name="円/楕円 664"/>
        <xdr:cNvSpPr/>
      </xdr:nvSpPr>
      <xdr:spPr>
        <a:xfrm>
          <a:off x="13652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157509</xdr:rowOff>
    </xdr:from>
    <xdr:ext cx="469744" cy="259045"/>
    <xdr:sp macro="" textlink="">
      <xdr:nvSpPr>
        <xdr:cNvPr id="666" name="テキスト ボックス 665"/>
        <xdr:cNvSpPr txBox="1"/>
      </xdr:nvSpPr>
      <xdr:spPr>
        <a:xfrm>
          <a:off x="13468427"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41580</xdr:rowOff>
    </xdr:from>
    <xdr:to>
      <xdr:col>18</xdr:col>
      <xdr:colOff>492125</xdr:colOff>
      <xdr:row>76</xdr:row>
      <xdr:rowOff>143180</xdr:rowOff>
    </xdr:to>
    <xdr:sp macro="" textlink="">
      <xdr:nvSpPr>
        <xdr:cNvPr id="667" name="円/楕円 666"/>
        <xdr:cNvSpPr/>
      </xdr:nvSpPr>
      <xdr:spPr>
        <a:xfrm>
          <a:off x="12763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159707</xdr:rowOff>
    </xdr:from>
    <xdr:ext cx="469744" cy="259045"/>
    <xdr:sp macro="" textlink="">
      <xdr:nvSpPr>
        <xdr:cNvPr id="668" name="テキスト ボックス 667"/>
        <xdr:cNvSpPr txBox="1"/>
      </xdr:nvSpPr>
      <xdr:spPr>
        <a:xfrm>
          <a:off x="12579427" y="128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23983</xdr:rowOff>
    </xdr:from>
    <xdr:to>
      <xdr:col>23</xdr:col>
      <xdr:colOff>517525</xdr:colOff>
      <xdr:row>97</xdr:row>
      <xdr:rowOff>50279</xdr:rowOff>
    </xdr:to>
    <xdr:cxnSp macro="">
      <xdr:nvCxnSpPr>
        <xdr:cNvPr id="697" name="直線コネクタ 696"/>
        <xdr:cNvCxnSpPr/>
      </xdr:nvCxnSpPr>
      <xdr:spPr>
        <a:xfrm>
          <a:off x="15481300" y="16654633"/>
          <a:ext cx="8382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23983</xdr:rowOff>
    </xdr:from>
    <xdr:to>
      <xdr:col>22</xdr:col>
      <xdr:colOff>365125</xdr:colOff>
      <xdr:row>97</xdr:row>
      <xdr:rowOff>24501</xdr:rowOff>
    </xdr:to>
    <xdr:cxnSp macro="">
      <xdr:nvCxnSpPr>
        <xdr:cNvPr id="700" name="直線コネクタ 699"/>
        <xdr:cNvCxnSpPr/>
      </xdr:nvCxnSpPr>
      <xdr:spPr>
        <a:xfrm flipV="1">
          <a:off x="14592300" y="16654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1" name="フローチャート : 判断 700"/>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168330</xdr:rowOff>
    </xdr:from>
    <xdr:ext cx="534377" cy="259045"/>
    <xdr:sp macro="" textlink="">
      <xdr:nvSpPr>
        <xdr:cNvPr id="702" name="テキスト ボックス 701"/>
        <xdr:cNvSpPr txBox="1"/>
      </xdr:nvSpPr>
      <xdr:spPr>
        <a:xfrm>
          <a:off x="15214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106431</xdr:rowOff>
    </xdr:from>
    <xdr:to>
      <xdr:col>21</xdr:col>
      <xdr:colOff>161925</xdr:colOff>
      <xdr:row>97</xdr:row>
      <xdr:rowOff>24501</xdr:rowOff>
    </xdr:to>
    <xdr:cxnSp macro="">
      <xdr:nvCxnSpPr>
        <xdr:cNvPr id="703" name="直線コネクタ 702"/>
        <xdr:cNvCxnSpPr/>
      </xdr:nvCxnSpPr>
      <xdr:spPr>
        <a:xfrm>
          <a:off x="13703300" y="16565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4" name="フローチャート : 判断 703"/>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5" name="テキスト ボックス 704"/>
        <xdr:cNvSpPr txBox="1"/>
      </xdr:nvSpPr>
      <xdr:spPr>
        <a:xfrm>
          <a:off x="14325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106431</xdr:rowOff>
    </xdr:from>
    <xdr:to>
      <xdr:col>19</xdr:col>
      <xdr:colOff>644525</xdr:colOff>
      <xdr:row>97</xdr:row>
      <xdr:rowOff>13719</xdr:rowOff>
    </xdr:to>
    <xdr:cxnSp macro="">
      <xdr:nvCxnSpPr>
        <xdr:cNvPr id="706" name="直線コネクタ 705"/>
        <xdr:cNvCxnSpPr/>
      </xdr:nvCxnSpPr>
      <xdr:spPr>
        <a:xfrm flipV="1">
          <a:off x="12814300" y="16565631"/>
          <a:ext cx="889000" cy="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7" name="フローチャート : 判断 706"/>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154081</xdr:rowOff>
    </xdr:from>
    <xdr:ext cx="534377" cy="259045"/>
    <xdr:sp macro="" textlink="">
      <xdr:nvSpPr>
        <xdr:cNvPr id="708" name="テキスト ボックス 707"/>
        <xdr:cNvSpPr txBox="1"/>
      </xdr:nvSpPr>
      <xdr:spPr>
        <a:xfrm>
          <a:off x="13436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09" name="フローチャート : 判断 708"/>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153768</xdr:rowOff>
    </xdr:from>
    <xdr:ext cx="534377" cy="259045"/>
    <xdr:sp macro="" textlink="">
      <xdr:nvSpPr>
        <xdr:cNvPr id="710" name="テキスト ボックス 709"/>
        <xdr:cNvSpPr txBox="1"/>
      </xdr:nvSpPr>
      <xdr:spPr>
        <a:xfrm>
          <a:off x="12547111" y="167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170929</xdr:rowOff>
    </xdr:from>
    <xdr:to>
      <xdr:col>23</xdr:col>
      <xdr:colOff>568325</xdr:colOff>
      <xdr:row>97</xdr:row>
      <xdr:rowOff>101079</xdr:rowOff>
    </xdr:to>
    <xdr:sp macro="" textlink="">
      <xdr:nvSpPr>
        <xdr:cNvPr id="716" name="円/楕円 715"/>
        <xdr:cNvSpPr/>
      </xdr:nvSpPr>
      <xdr:spPr>
        <a:xfrm>
          <a:off x="16268700" y="166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149356</xdr:rowOff>
    </xdr:from>
    <xdr:ext cx="534377" cy="259045"/>
    <xdr:sp macro="" textlink="">
      <xdr:nvSpPr>
        <xdr:cNvPr id="717" name="公債費該当値テキスト"/>
        <xdr:cNvSpPr txBox="1"/>
      </xdr:nvSpPr>
      <xdr:spPr>
        <a:xfrm>
          <a:off x="16370300"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144633</xdr:rowOff>
    </xdr:from>
    <xdr:to>
      <xdr:col>22</xdr:col>
      <xdr:colOff>415925</xdr:colOff>
      <xdr:row>97</xdr:row>
      <xdr:rowOff>74783</xdr:rowOff>
    </xdr:to>
    <xdr:sp macro="" textlink="">
      <xdr:nvSpPr>
        <xdr:cNvPr id="718" name="円/楕円 717"/>
        <xdr:cNvSpPr/>
      </xdr:nvSpPr>
      <xdr:spPr>
        <a:xfrm>
          <a:off x="15430500" y="166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91310</xdr:rowOff>
    </xdr:from>
    <xdr:ext cx="534377" cy="259045"/>
    <xdr:sp macro="" textlink="">
      <xdr:nvSpPr>
        <xdr:cNvPr id="719" name="テキスト ボックス 718"/>
        <xdr:cNvSpPr txBox="1"/>
      </xdr:nvSpPr>
      <xdr:spPr>
        <a:xfrm>
          <a:off x="15214111" y="163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145151</xdr:rowOff>
    </xdr:from>
    <xdr:to>
      <xdr:col>21</xdr:col>
      <xdr:colOff>212725</xdr:colOff>
      <xdr:row>97</xdr:row>
      <xdr:rowOff>75301</xdr:rowOff>
    </xdr:to>
    <xdr:sp macro="" textlink="">
      <xdr:nvSpPr>
        <xdr:cNvPr id="720" name="円/楕円 719"/>
        <xdr:cNvSpPr/>
      </xdr:nvSpPr>
      <xdr:spPr>
        <a:xfrm>
          <a:off x="14541500" y="166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91828</xdr:rowOff>
    </xdr:from>
    <xdr:ext cx="534377" cy="259045"/>
    <xdr:sp macro="" textlink="">
      <xdr:nvSpPr>
        <xdr:cNvPr id="721" name="テキスト ボックス 720"/>
        <xdr:cNvSpPr txBox="1"/>
      </xdr:nvSpPr>
      <xdr:spPr>
        <a:xfrm>
          <a:off x="14325111" y="163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55631</xdr:rowOff>
    </xdr:from>
    <xdr:to>
      <xdr:col>20</xdr:col>
      <xdr:colOff>9525</xdr:colOff>
      <xdr:row>96</xdr:row>
      <xdr:rowOff>157231</xdr:rowOff>
    </xdr:to>
    <xdr:sp macro="" textlink="">
      <xdr:nvSpPr>
        <xdr:cNvPr id="722" name="円/楕円 721"/>
        <xdr:cNvSpPr/>
      </xdr:nvSpPr>
      <xdr:spPr>
        <a:xfrm>
          <a:off x="13652500" y="165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2308</xdr:rowOff>
    </xdr:from>
    <xdr:ext cx="534377" cy="259045"/>
    <xdr:sp macro="" textlink="">
      <xdr:nvSpPr>
        <xdr:cNvPr id="723" name="テキスト ボックス 722"/>
        <xdr:cNvSpPr txBox="1"/>
      </xdr:nvSpPr>
      <xdr:spPr>
        <a:xfrm>
          <a:off x="13436111" y="162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134369</xdr:rowOff>
    </xdr:from>
    <xdr:to>
      <xdr:col>18</xdr:col>
      <xdr:colOff>492125</xdr:colOff>
      <xdr:row>97</xdr:row>
      <xdr:rowOff>64519</xdr:rowOff>
    </xdr:to>
    <xdr:sp macro="" textlink="">
      <xdr:nvSpPr>
        <xdr:cNvPr id="724" name="円/楕円 723"/>
        <xdr:cNvSpPr/>
      </xdr:nvSpPr>
      <xdr:spPr>
        <a:xfrm>
          <a:off x="12763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81046</xdr:rowOff>
    </xdr:from>
    <xdr:ext cx="534377" cy="259045"/>
    <xdr:sp macro="" textlink="">
      <xdr:nvSpPr>
        <xdr:cNvPr id="725" name="テキスト ボックス 724"/>
        <xdr:cNvSpPr txBox="1"/>
      </xdr:nvSpPr>
      <xdr:spPr>
        <a:xfrm>
          <a:off x="12547111" y="163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58" name="フローチャート : 判断 757"/>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59" name="テキスト ボックス 758"/>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1" name="フローチャート : 判断 760"/>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2" name="テキスト ボックス 761"/>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4" name="フローチャート : 判断 763"/>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5" name="テキスト ボックス 764"/>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6" name="フローチャート : 判断 765"/>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7" name="テキスト ボックス 766"/>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増加率の大きい経費の要因として、総務費は戸籍の電算化及び基金積立額の増、民生費は公有財産購入事業及び社会福祉施設等建設基金積立額の増、農林水産業費は余市郡漁業協同組合製氷貯氷施設建設事業の増が上げられる。また、これらに商工費を加えた経費は共通して地方創生交付金事業により経費が増加した。</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実施した財政再建推進プランや行政改革推進計画などに沿った歳出削減により、財政調整基金残高は回復傾向にあったものの、歳入不足を補うための基金からの取り崩しが増加しており、実質単年度収支も低下傾向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年度は実質単年度収支が３年ぶりにプラスに転じたが、財政調整基金残高は昨年と同水準であるため、今後も基金残高の増加に努めて行く。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年度より赤字に転じた国民健康保険特別会計は平成２７年度において赤字額が増加した。これは平成２６年度と比較して国民健康保険税収が減少する一方、保険給付費が増加いることが原因である。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9131392</v>
      </c>
      <c r="BO4" s="379"/>
      <c r="BP4" s="379"/>
      <c r="BQ4" s="379"/>
      <c r="BR4" s="379"/>
      <c r="BS4" s="379"/>
      <c r="BT4" s="379"/>
      <c r="BU4" s="380"/>
      <c r="BV4" s="378">
        <v>8855518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8830343</v>
      </c>
      <c r="BO5" s="416"/>
      <c r="BP5" s="416"/>
      <c r="BQ5" s="416"/>
      <c r="BR5" s="416"/>
      <c r="BS5" s="416"/>
      <c r="BT5" s="416"/>
      <c r="BU5" s="417"/>
      <c r="BV5" s="415">
        <v>8466832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94.5</v>
      </c>
      <c r="CU5" s="413"/>
      <c r="CV5" s="413"/>
      <c r="CW5" s="413"/>
      <c r="CX5" s="413"/>
      <c r="CY5" s="413"/>
      <c r="CZ5" s="413"/>
      <c r="DA5" s="414"/>
      <c r="DB5" s="412">
        <v>96.2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301049</v>
      </c>
      <c r="BO6" s="416"/>
      <c r="BP6" s="416"/>
      <c r="BQ6" s="416"/>
      <c r="BR6" s="416"/>
      <c r="BS6" s="416"/>
      <c r="BT6" s="416"/>
      <c r="BU6" s="417"/>
      <c r="BV6" s="415">
        <v>388686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99.9</v>
      </c>
      <c r="CU6" s="453"/>
      <c r="CV6" s="453"/>
      <c r="CW6" s="453"/>
      <c r="CX6" s="453"/>
      <c r="CY6" s="453"/>
      <c r="CZ6" s="453"/>
      <c r="DA6" s="454"/>
      <c r="DB6" s="452">
        <v>102.4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995</v>
      </c>
      <c r="BO7" s="416"/>
      <c r="BP7" s="416"/>
      <c r="BQ7" s="416"/>
      <c r="BR7" s="416"/>
      <c r="BS7" s="416"/>
      <c r="BT7" s="416"/>
      <c r="BU7" s="417"/>
      <c r="BV7" s="415">
        <v>95087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5852494</v>
      </c>
      <c r="CU7" s="416"/>
      <c r="CV7" s="416"/>
      <c r="CW7" s="416"/>
      <c r="CX7" s="416"/>
      <c r="CY7" s="416"/>
      <c r="CZ7" s="416"/>
      <c r="DA7" s="417"/>
      <c r="DB7" s="415">
        <v>5743251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300054</v>
      </c>
      <c r="BO8" s="416"/>
      <c r="BP8" s="416"/>
      <c r="BQ8" s="416"/>
      <c r="BR8" s="416"/>
      <c r="BS8" s="416"/>
      <c r="BT8" s="416"/>
      <c r="BU8" s="417"/>
      <c r="BV8" s="415">
        <v>293599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19607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6455</v>
      </c>
      <c r="BO9" s="416"/>
      <c r="BP9" s="416"/>
      <c r="BQ9" s="416"/>
      <c r="BR9" s="416"/>
      <c r="BS9" s="416"/>
      <c r="BT9" s="416"/>
      <c r="BU9" s="417"/>
      <c r="BV9" s="415">
        <v>-11909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13.3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21258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160054</v>
      </c>
      <c r="BO10" s="416"/>
      <c r="BP10" s="416"/>
      <c r="BQ10" s="416"/>
      <c r="BR10" s="416"/>
      <c r="BS10" s="416"/>
      <c r="BT10" s="416"/>
      <c r="BU10" s="417"/>
      <c r="BV10" s="415">
        <v>153077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19879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130000</v>
      </c>
      <c r="BO12" s="416"/>
      <c r="BP12" s="416"/>
      <c r="BQ12" s="416"/>
      <c r="BR12" s="416"/>
      <c r="BS12" s="416"/>
      <c r="BT12" s="416"/>
      <c r="BU12" s="417"/>
      <c r="BV12" s="415">
        <v>250000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19768</v>
      </c>
      <c r="S13" s="497"/>
      <c r="T13" s="497"/>
      <c r="U13" s="497"/>
      <c r="V13" s="498"/>
      <c r="W13" s="431" t="s">
        <v>121</v>
      </c>
      <c r="X13" s="432"/>
      <c r="Y13" s="432"/>
      <c r="Z13" s="432"/>
      <c r="AA13" s="432"/>
      <c r="AB13" s="422"/>
      <c r="AC13" s="466">
        <v>1489</v>
      </c>
      <c r="AD13" s="467"/>
      <c r="AE13" s="467"/>
      <c r="AF13" s="467"/>
      <c r="AG13" s="506"/>
      <c r="AH13" s="466">
        <v>1568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36509</v>
      </c>
      <c r="BO13" s="416"/>
      <c r="BP13" s="416"/>
      <c r="BQ13" s="416"/>
      <c r="BR13" s="416"/>
      <c r="BS13" s="416"/>
      <c r="BT13" s="416"/>
      <c r="BU13" s="417"/>
      <c r="BV13" s="415">
        <v>-108832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20152</v>
      </c>
      <c r="S14" s="497"/>
      <c r="T14" s="497"/>
      <c r="U14" s="497"/>
      <c r="V14" s="498"/>
      <c r="W14" s="405"/>
      <c r="X14" s="406"/>
      <c r="Y14" s="406"/>
      <c r="Z14" s="406"/>
      <c r="AA14" s="406"/>
      <c r="AB14" s="395"/>
      <c r="AC14" s="499">
        <v>16.3</v>
      </c>
      <c r="AD14" s="500"/>
      <c r="AE14" s="500"/>
      <c r="AF14" s="500"/>
      <c r="AG14" s="501"/>
      <c r="AH14" s="499">
        <v>15.3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89.7</v>
      </c>
      <c r="CU14" s="511"/>
      <c r="CV14" s="511"/>
      <c r="CW14" s="511"/>
      <c r="CX14" s="511"/>
      <c r="CY14" s="511"/>
      <c r="CZ14" s="511"/>
      <c r="DA14" s="512"/>
      <c r="DB14" s="510">
        <v>112.8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20055</v>
      </c>
      <c r="S15" s="497"/>
      <c r="T15" s="497"/>
      <c r="U15" s="497"/>
      <c r="V15" s="498"/>
      <c r="W15" s="431" t="s">
        <v>128</v>
      </c>
      <c r="X15" s="432"/>
      <c r="Y15" s="432"/>
      <c r="Z15" s="432"/>
      <c r="AA15" s="432"/>
      <c r="AB15" s="422"/>
      <c r="AC15" s="466">
        <v>1614</v>
      </c>
      <c r="AD15" s="467"/>
      <c r="AE15" s="467"/>
      <c r="AF15" s="467"/>
      <c r="AG15" s="506"/>
      <c r="AH15" s="466">
        <v>1990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1675933</v>
      </c>
      <c r="BO15" s="379"/>
      <c r="BP15" s="379"/>
      <c r="BQ15" s="379"/>
      <c r="BR15" s="379"/>
      <c r="BS15" s="379"/>
      <c r="BT15" s="379"/>
      <c r="BU15" s="380"/>
      <c r="BV15" s="378">
        <v>1576942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17.7</v>
      </c>
      <c r="AD16" s="500"/>
      <c r="AE16" s="500"/>
      <c r="AF16" s="500"/>
      <c r="AG16" s="501"/>
      <c r="AH16" s="499">
        <v>19.399999999999999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5101037</v>
      </c>
      <c r="BO16" s="416"/>
      <c r="BP16" s="416"/>
      <c r="BQ16" s="416"/>
      <c r="BR16" s="416"/>
      <c r="BS16" s="416"/>
      <c r="BT16" s="416"/>
      <c r="BU16" s="417"/>
      <c r="BV16" s="415">
        <v>4958811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6013</v>
      </c>
      <c r="AD17" s="467"/>
      <c r="AE17" s="467"/>
      <c r="AF17" s="467"/>
      <c r="AG17" s="506"/>
      <c r="AH17" s="466">
        <v>6677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2094849</v>
      </c>
      <c r="BO17" s="416"/>
      <c r="BP17" s="416"/>
      <c r="BQ17" s="416"/>
      <c r="BR17" s="416"/>
      <c r="BS17" s="416"/>
      <c r="BT17" s="416"/>
      <c r="BU17" s="417"/>
      <c r="BV17" s="415">
        <v>1999236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140.59</v>
      </c>
      <c r="M18" s="528"/>
      <c r="N18" s="528"/>
      <c r="O18" s="528"/>
      <c r="P18" s="528"/>
      <c r="Q18" s="528"/>
      <c r="R18" s="529"/>
      <c r="S18" s="529"/>
      <c r="T18" s="529"/>
      <c r="U18" s="529"/>
      <c r="V18" s="530"/>
      <c r="W18" s="433"/>
      <c r="X18" s="434"/>
      <c r="Y18" s="434"/>
      <c r="Z18" s="434"/>
      <c r="AA18" s="434"/>
      <c r="AB18" s="425"/>
      <c r="AC18" s="531">
        <v>66</v>
      </c>
      <c r="AD18" s="532"/>
      <c r="AE18" s="532"/>
      <c r="AF18" s="532"/>
      <c r="AG18" s="533"/>
      <c r="AH18" s="531">
        <v>65.2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5629554</v>
      </c>
      <c r="BO18" s="416"/>
      <c r="BP18" s="416"/>
      <c r="BQ18" s="416"/>
      <c r="BR18" s="416"/>
      <c r="BS18" s="416"/>
      <c r="BT18" s="416"/>
      <c r="BU18" s="417"/>
      <c r="BV18" s="415">
        <v>5548422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139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6930446</v>
      </c>
      <c r="BO19" s="416"/>
      <c r="BP19" s="416"/>
      <c r="BQ19" s="416"/>
      <c r="BR19" s="416"/>
      <c r="BS19" s="416"/>
      <c r="BT19" s="416"/>
      <c r="BU19" s="417"/>
      <c r="BV19" s="415">
        <v>6827349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8769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7127551</v>
      </c>
      <c r="BO23" s="416"/>
      <c r="BP23" s="416"/>
      <c r="BQ23" s="416"/>
      <c r="BR23" s="416"/>
      <c r="BS23" s="416"/>
      <c r="BT23" s="416"/>
      <c r="BU23" s="417"/>
      <c r="BV23" s="415">
        <v>7394284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6660</v>
      </c>
      <c r="R24" s="467"/>
      <c r="S24" s="467"/>
      <c r="T24" s="467"/>
      <c r="U24" s="467"/>
      <c r="V24" s="506"/>
      <c r="W24" s="561"/>
      <c r="X24" s="549"/>
      <c r="Y24" s="550"/>
      <c r="Z24" s="465" t="s">
        <v>151</v>
      </c>
      <c r="AA24" s="445"/>
      <c r="AB24" s="445"/>
      <c r="AC24" s="445"/>
      <c r="AD24" s="445"/>
      <c r="AE24" s="445"/>
      <c r="AF24" s="445"/>
      <c r="AG24" s="446"/>
      <c r="AH24" s="466">
        <v>169</v>
      </c>
      <c r="AI24" s="467"/>
      <c r="AJ24" s="467"/>
      <c r="AK24" s="467"/>
      <c r="AL24" s="506"/>
      <c r="AM24" s="466">
        <v>532857</v>
      </c>
      <c r="AN24" s="467"/>
      <c r="AO24" s="467"/>
      <c r="AP24" s="467"/>
      <c r="AQ24" s="467"/>
      <c r="AR24" s="506"/>
      <c r="AS24" s="466">
        <v>3153</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6481875</v>
      </c>
      <c r="BO24" s="416"/>
      <c r="BP24" s="416"/>
      <c r="BQ24" s="416"/>
      <c r="BR24" s="416"/>
      <c r="BS24" s="416"/>
      <c r="BT24" s="416"/>
      <c r="BU24" s="417"/>
      <c r="BV24" s="415">
        <v>6603236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5630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384376</v>
      </c>
      <c r="BO25" s="379"/>
      <c r="BP25" s="379"/>
      <c r="BQ25" s="379"/>
      <c r="BR25" s="379"/>
      <c r="BS25" s="379"/>
      <c r="BT25" s="379"/>
      <c r="BU25" s="380"/>
      <c r="BV25" s="378">
        <v>459461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5190</v>
      </c>
      <c r="R26" s="467"/>
      <c r="S26" s="467"/>
      <c r="T26" s="467"/>
      <c r="U26" s="467"/>
      <c r="V26" s="506"/>
      <c r="W26" s="561"/>
      <c r="X26" s="549"/>
      <c r="Y26" s="550"/>
      <c r="Z26" s="465" t="s">
        <v>157</v>
      </c>
      <c r="AA26" s="585"/>
      <c r="AB26" s="585"/>
      <c r="AC26" s="585"/>
      <c r="AD26" s="585"/>
      <c r="AE26" s="585"/>
      <c r="AF26" s="585"/>
      <c r="AG26" s="586"/>
      <c r="AH26" s="466">
        <v>8</v>
      </c>
      <c r="AI26" s="467"/>
      <c r="AJ26" s="467"/>
      <c r="AK26" s="467"/>
      <c r="AL26" s="506"/>
      <c r="AM26" s="466">
        <v>20216</v>
      </c>
      <c r="AN26" s="467"/>
      <c r="AO26" s="467"/>
      <c r="AP26" s="467"/>
      <c r="AQ26" s="467"/>
      <c r="AR26" s="506"/>
      <c r="AS26" s="466">
        <v>2527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2900</v>
      </c>
      <c r="R27" s="467"/>
      <c r="S27" s="467"/>
      <c r="T27" s="467"/>
      <c r="U27" s="467"/>
      <c r="V27" s="506"/>
      <c r="W27" s="561"/>
      <c r="X27" s="549"/>
      <c r="Y27" s="550"/>
      <c r="Z27" s="465" t="s">
        <v>160</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2" t="s">
        <v>119</v>
      </c>
      <c r="BO27" s="583"/>
      <c r="BP27" s="583"/>
      <c r="BQ27" s="583"/>
      <c r="BR27" s="583"/>
      <c r="BS27" s="583"/>
      <c r="BT27" s="583"/>
      <c r="BU27" s="584"/>
      <c r="BV27" s="582" t="s">
        <v>119</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2350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451051</v>
      </c>
      <c r="BO28" s="379"/>
      <c r="BP28" s="379"/>
      <c r="BQ28" s="379"/>
      <c r="BR28" s="379"/>
      <c r="BS28" s="379"/>
      <c r="BT28" s="379"/>
      <c r="BU28" s="380"/>
      <c r="BV28" s="378">
        <v>420997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2000</v>
      </c>
      <c r="R29" s="467"/>
      <c r="S29" s="467"/>
      <c r="T29" s="467"/>
      <c r="U29" s="467"/>
      <c r="V29" s="506"/>
      <c r="W29" s="562"/>
      <c r="X29" s="563"/>
      <c r="Y29" s="564"/>
      <c r="Z29" s="465" t="s">
        <v>167</v>
      </c>
      <c r="AA29" s="445"/>
      <c r="AB29" s="445"/>
      <c r="AC29" s="445"/>
      <c r="AD29" s="445"/>
      <c r="AE29" s="445"/>
      <c r="AF29" s="445"/>
      <c r="AG29" s="446"/>
      <c r="AH29" s="466">
        <v>169</v>
      </c>
      <c r="AI29" s="467"/>
      <c r="AJ29" s="467"/>
      <c r="AK29" s="467"/>
      <c r="AL29" s="506"/>
      <c r="AM29" s="466">
        <v>532857</v>
      </c>
      <c r="AN29" s="467"/>
      <c r="AO29" s="467"/>
      <c r="AP29" s="467"/>
      <c r="AQ29" s="467"/>
      <c r="AR29" s="506"/>
      <c r="AS29" s="466">
        <v>3153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93923</v>
      </c>
      <c r="BO29" s="416"/>
      <c r="BP29" s="416"/>
      <c r="BQ29" s="416"/>
      <c r="BR29" s="416"/>
      <c r="BS29" s="416"/>
      <c r="BT29" s="416"/>
      <c r="BU29" s="417"/>
      <c r="BV29" s="415">
        <v>50200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170</v>
      </c>
      <c r="BD30" s="580"/>
      <c r="BE30" s="580"/>
      <c r="BF30" s="580"/>
      <c r="BG30" s="580"/>
      <c r="BH30" s="580"/>
      <c r="BI30" s="580"/>
      <c r="BJ30" s="580"/>
      <c r="BK30" s="580"/>
      <c r="BL30" s="580"/>
      <c r="BM30" s="581"/>
      <c r="BN30" s="582">
        <v>424963</v>
      </c>
      <c r="BO30" s="583"/>
      <c r="BP30" s="583"/>
      <c r="BQ30" s="583"/>
      <c r="BR30" s="583"/>
      <c r="BS30" s="583"/>
      <c r="BT30" s="583"/>
      <c r="BU30" s="584"/>
      <c r="BV30" s="582">
        <v>279515</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余市町国民健康保険特別会計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余市町水道事業会計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余市町公共下水道特別会計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北後志衛生施設組合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余市振興公社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余市町介護保険特別会計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北しりべし廃棄物処理広域連合</v>
      </c>
      <c r="BZ35" s="597"/>
      <c r="CA35" s="597"/>
      <c r="CB35" s="597"/>
      <c r="CC35" s="597"/>
      <c r="CD35" s="597"/>
      <c r="CE35" s="597"/>
      <c r="CF35" s="597"/>
      <c r="CG35" s="597"/>
      <c r="CH35" s="597"/>
      <c r="CI35" s="597"/>
      <c r="CJ35" s="597"/>
      <c r="CK35" s="597"/>
      <c r="CL35" s="597"/>
      <c r="CM35" s="597"/>
      <c r="CN35" s="165"/>
      <c r="CO35" s="596">
        <f t="shared" ref="CO35:CO43" si="3">IF(CQ35="","",CO34+1)</f>
        <v>12</v>
      </c>
      <c r="CP35" s="596"/>
      <c r="CQ35" s="597" t="str">
        <f>IF('各会計、関係団体の財政状況及び健全化判断比率'!BS8="","",'各会計、関係団体の財政状況及び健全化判断比率'!BS8)</f>
        <v>北後志第一清掃公社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余市町後期高齢者医療特別会計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北後志消防組合</v>
      </c>
      <c r="BZ36" s="597"/>
      <c r="CA36" s="597"/>
      <c r="CB36" s="597"/>
      <c r="CC36" s="597"/>
      <c r="CD36" s="597"/>
      <c r="CE36" s="597"/>
      <c r="CF36" s="597"/>
      <c r="CG36" s="597"/>
      <c r="CH36" s="597"/>
      <c r="CI36" s="597"/>
      <c r="CJ36" s="597"/>
      <c r="CK36" s="597"/>
      <c r="CL36" s="597"/>
      <c r="CM36" s="597"/>
      <c r="CN36" s="165"/>
      <c r="CO36" s="596">
        <f t="shared" si="3"/>
        <v>13</v>
      </c>
      <c r="CP36" s="596"/>
      <c r="CQ36" s="597" t="str">
        <f>IF('各会計、関係団体の財政状況及び健全化判断比率'!BS9="","",'各会計、関係団体の財政状況及び健全化判断比率'!BS9)</f>
        <v>まほろば宅地管理公社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後志教育研修センター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521</v>
      </c>
      <c r="D34" s="1181"/>
      <c r="E34" s="1182"/>
      <c r="F34" s="32">
        <v>1.1599999999999999</v>
      </c>
      <c r="G34" s="33">
        <v>0.15</v>
      </c>
      <c r="H34" s="33">
        <v>0.65</v>
      </c>
      <c r="I34" s="33" t="s">
        <v>522</v>
      </c>
      <c r="J34" s="34" t="s">
        <v>523</v>
      </c>
      <c r="K34" s="22"/>
      <c r="L34" s="22"/>
      <c r="M34" s="22"/>
      <c r="N34" s="22"/>
      <c r="O34" s="22"/>
      <c r="P34" s="22"/>
    </row>
    <row r="35" spans="1:16" ht="39" customHeight="1" x14ac:dyDescent="0.15">
      <c r="A35" s="22"/>
      <c r="B35" s="35"/>
      <c r="C35" s="1175" t="s">
        <v>524</v>
      </c>
      <c r="D35" s="1176"/>
      <c r="E35" s="1177"/>
      <c r="F35" s="36">
        <v>5.36</v>
      </c>
      <c r="G35" s="37">
        <v>4.8</v>
      </c>
      <c r="H35" s="37">
        <v>5.23</v>
      </c>
      <c r="I35" s="37">
        <v>5.1100000000000003</v>
      </c>
      <c r="J35" s="38">
        <v>5.12</v>
      </c>
      <c r="K35" s="22"/>
      <c r="L35" s="22"/>
      <c r="M35" s="22"/>
      <c r="N35" s="22"/>
      <c r="O35" s="22"/>
      <c r="P35" s="22"/>
    </row>
    <row r="36" spans="1:16" ht="39" customHeight="1" x14ac:dyDescent="0.15">
      <c r="A36" s="22"/>
      <c r="B36" s="35"/>
      <c r="C36" s="1175" t="s">
        <v>525</v>
      </c>
      <c r="D36" s="1176"/>
      <c r="E36" s="1177"/>
      <c r="F36" s="36">
        <v>3.84</v>
      </c>
      <c r="G36" s="37">
        <v>4.6500000000000004</v>
      </c>
      <c r="H36" s="37">
        <v>5.57</v>
      </c>
      <c r="I36" s="37">
        <v>5.34</v>
      </c>
      <c r="J36" s="38">
        <v>4.4000000000000004</v>
      </c>
      <c r="K36" s="22"/>
      <c r="L36" s="22"/>
      <c r="M36" s="22"/>
      <c r="N36" s="22"/>
      <c r="O36" s="22"/>
      <c r="P36" s="22"/>
    </row>
    <row r="37" spans="1:16" ht="39" customHeight="1" x14ac:dyDescent="0.15">
      <c r="A37" s="22"/>
      <c r="B37" s="35"/>
      <c r="C37" s="1175" t="s">
        <v>526</v>
      </c>
      <c r="D37" s="1176"/>
      <c r="E37" s="1177"/>
      <c r="F37" s="36">
        <v>1.1200000000000001</v>
      </c>
      <c r="G37" s="37">
        <v>1.41</v>
      </c>
      <c r="H37" s="37">
        <v>1.5</v>
      </c>
      <c r="I37" s="37">
        <v>2.06</v>
      </c>
      <c r="J37" s="38">
        <v>2.35</v>
      </c>
      <c r="K37" s="22"/>
      <c r="L37" s="22"/>
      <c r="M37" s="22"/>
      <c r="N37" s="22"/>
      <c r="O37" s="22"/>
      <c r="P37" s="22"/>
    </row>
    <row r="38" spans="1:16" ht="39" customHeight="1" x14ac:dyDescent="0.15">
      <c r="A38" s="22"/>
      <c r="B38" s="35"/>
      <c r="C38" s="1175" t="s">
        <v>527</v>
      </c>
      <c r="D38" s="1176"/>
      <c r="E38" s="1177"/>
      <c r="F38" s="36">
        <v>0.3</v>
      </c>
      <c r="G38" s="37">
        <v>0.56000000000000005</v>
      </c>
      <c r="H38" s="37">
        <v>0.5</v>
      </c>
      <c r="I38" s="37">
        <v>1.21</v>
      </c>
      <c r="J38" s="38">
        <v>2.09</v>
      </c>
      <c r="K38" s="22"/>
      <c r="L38" s="22"/>
      <c r="M38" s="22"/>
      <c r="N38" s="22"/>
      <c r="O38" s="22"/>
      <c r="P38" s="22"/>
    </row>
    <row r="39" spans="1:16" ht="39" customHeight="1" x14ac:dyDescent="0.15">
      <c r="A39" s="22"/>
      <c r="B39" s="35"/>
      <c r="C39" s="1175" t="s">
        <v>528</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530</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1025</v>
      </c>
      <c r="L45" s="60">
        <v>1015</v>
      </c>
      <c r="M45" s="60">
        <v>969</v>
      </c>
      <c r="N45" s="60">
        <v>961</v>
      </c>
      <c r="O45" s="61">
        <v>879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15</v>
      </c>
      <c r="F48" s="1185"/>
      <c r="G48" s="1185"/>
      <c r="H48" s="1185"/>
      <c r="I48" s="1185"/>
      <c r="J48" s="1186"/>
      <c r="K48" s="63">
        <v>453</v>
      </c>
      <c r="L48" s="64">
        <v>540</v>
      </c>
      <c r="M48" s="64">
        <v>516</v>
      </c>
      <c r="N48" s="64">
        <v>534</v>
      </c>
      <c r="O48" s="65">
        <v>529</v>
      </c>
      <c r="P48" s="48"/>
      <c r="Q48" s="48"/>
      <c r="R48" s="48"/>
      <c r="S48" s="48"/>
      <c r="T48" s="48"/>
      <c r="U48" s="48"/>
    </row>
    <row r="49" spans="1:21" ht="30.75" customHeight="1" x14ac:dyDescent="0.15">
      <c r="A49" s="48"/>
      <c r="B49" s="1193"/>
      <c r="C49" s="1194"/>
      <c r="D49" s="62"/>
      <c r="E49" s="1185" t="s">
        <v>16</v>
      </c>
      <c r="F49" s="1185"/>
      <c r="G49" s="1185"/>
      <c r="H49" s="1185"/>
      <c r="I49" s="1185"/>
      <c r="J49" s="1186"/>
      <c r="K49" s="63">
        <v>80</v>
      </c>
      <c r="L49" s="64">
        <v>80</v>
      </c>
      <c r="M49" s="64">
        <v>83</v>
      </c>
      <c r="N49" s="64">
        <v>79</v>
      </c>
      <c r="O49" s="65">
        <v>85</v>
      </c>
      <c r="P49" s="48"/>
      <c r="Q49" s="48"/>
      <c r="R49" s="48"/>
      <c r="S49" s="48"/>
      <c r="T49" s="48"/>
      <c r="U49" s="48"/>
    </row>
    <row r="50" spans="1:21" ht="30.75" customHeight="1" x14ac:dyDescent="0.15">
      <c r="A50" s="48"/>
      <c r="B50" s="1193"/>
      <c r="C50" s="1194"/>
      <c r="D50" s="62"/>
      <c r="E50" s="1185" t="s">
        <v>17</v>
      </c>
      <c r="F50" s="1185"/>
      <c r="G50" s="1185"/>
      <c r="H50" s="1185"/>
      <c r="I50" s="1185"/>
      <c r="J50" s="1186"/>
      <c r="K50" s="63">
        <v>58</v>
      </c>
      <c r="L50" s="64">
        <v>60</v>
      </c>
      <c r="M50" s="64">
        <v>60</v>
      </c>
      <c r="N50" s="64">
        <v>55</v>
      </c>
      <c r="O50" s="65">
        <v>58</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990</v>
      </c>
      <c r="L52" s="64">
        <v>1047</v>
      </c>
      <c r="M52" s="64">
        <v>1020</v>
      </c>
      <c r="N52" s="64">
        <v>1052</v>
      </c>
      <c r="O52" s="65">
        <v>1012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626</v>
      </c>
      <c r="L53" s="69">
        <v>648</v>
      </c>
      <c r="M53" s="69">
        <v>608</v>
      </c>
      <c r="N53" s="69">
        <v>577</v>
      </c>
      <c r="O53" s="70">
        <v>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99" t="s">
        <v>24</v>
      </c>
      <c r="C41" s="1200"/>
      <c r="D41" s="81"/>
      <c r="E41" s="1205" t="s">
        <v>25</v>
      </c>
      <c r="F41" s="1205"/>
      <c r="G41" s="1205"/>
      <c r="H41" s="1206"/>
      <c r="I41" s="82">
        <v>8903</v>
      </c>
      <c r="J41" s="83">
        <v>8232</v>
      </c>
      <c r="K41" s="83">
        <v>7783</v>
      </c>
      <c r="L41" s="83">
        <v>7394</v>
      </c>
      <c r="M41" s="84">
        <v>7128</v>
      </c>
    </row>
    <row r="42" spans="2:13" ht="27.75" customHeight="1" x14ac:dyDescent="0.15">
      <c r="B42" s="1201"/>
      <c r="C42" s="1202"/>
      <c r="D42" s="85"/>
      <c r="E42" s="1207" t="s">
        <v>26</v>
      </c>
      <c r="F42" s="1207"/>
      <c r="G42" s="1207"/>
      <c r="H42" s="1208"/>
      <c r="I42" s="86">
        <v>417</v>
      </c>
      <c r="J42" s="87">
        <v>375</v>
      </c>
      <c r="K42" s="87">
        <v>322</v>
      </c>
      <c r="L42" s="87">
        <v>273</v>
      </c>
      <c r="M42" s="88">
        <v>220</v>
      </c>
    </row>
    <row r="43" spans="2:13" ht="27.75" customHeight="1" x14ac:dyDescent="0.15">
      <c r="B43" s="1201"/>
      <c r="C43" s="1202"/>
      <c r="D43" s="85"/>
      <c r="E43" s="1207" t="s">
        <v>27</v>
      </c>
      <c r="F43" s="1207"/>
      <c r="G43" s="1207"/>
      <c r="H43" s="1208"/>
      <c r="I43" s="86">
        <v>7751</v>
      </c>
      <c r="J43" s="87">
        <v>7597</v>
      </c>
      <c r="K43" s="87">
        <v>7686</v>
      </c>
      <c r="L43" s="87">
        <v>7849</v>
      </c>
      <c r="M43" s="88">
        <v>7511</v>
      </c>
    </row>
    <row r="44" spans="2:13" ht="27.75" customHeight="1" x14ac:dyDescent="0.15">
      <c r="B44" s="1201"/>
      <c r="C44" s="1202"/>
      <c r="D44" s="85"/>
      <c r="E44" s="1207" t="s">
        <v>28</v>
      </c>
      <c r="F44" s="1207"/>
      <c r="G44" s="1207"/>
      <c r="H44" s="1208"/>
      <c r="I44" s="86">
        <v>627</v>
      </c>
      <c r="J44" s="87">
        <v>650</v>
      </c>
      <c r="K44" s="87">
        <v>588</v>
      </c>
      <c r="L44" s="87">
        <v>592</v>
      </c>
      <c r="M44" s="88">
        <v>612</v>
      </c>
    </row>
    <row r="45" spans="2:13" ht="27.75" customHeight="1" x14ac:dyDescent="0.15">
      <c r="B45" s="1201"/>
      <c r="C45" s="1202"/>
      <c r="D45" s="85"/>
      <c r="E45" s="1207" t="s">
        <v>29</v>
      </c>
      <c r="F45" s="1207"/>
      <c r="G45" s="1207"/>
      <c r="H45" s="1208"/>
      <c r="I45" s="86">
        <v>1972</v>
      </c>
      <c r="J45" s="87">
        <v>1900</v>
      </c>
      <c r="K45" s="87">
        <v>1830</v>
      </c>
      <c r="L45" s="87">
        <v>1725</v>
      </c>
      <c r="M45" s="88">
        <v>1597</v>
      </c>
    </row>
    <row r="46" spans="2:13" ht="27.75" customHeight="1" x14ac:dyDescent="0.15">
      <c r="B46" s="1201"/>
      <c r="C46" s="1202"/>
      <c r="D46" s="85"/>
      <c r="E46" s="1207" t="s">
        <v>30</v>
      </c>
      <c r="F46" s="1207"/>
      <c r="G46" s="1207"/>
      <c r="H46" s="1208"/>
      <c r="I46" s="86">
        <v>12</v>
      </c>
      <c r="J46" s="87">
        <v>11</v>
      </c>
      <c r="K46" s="87">
        <v>10</v>
      </c>
      <c r="L46" s="87">
        <v>9</v>
      </c>
      <c r="M46" s="88">
        <v>9</v>
      </c>
    </row>
    <row r="47" spans="2:13" ht="27.75" customHeight="1" x14ac:dyDescent="0.15">
      <c r="B47" s="1201"/>
      <c r="C47" s="1202"/>
      <c r="D47" s="85"/>
      <c r="E47" s="1207" t="s">
        <v>31</v>
      </c>
      <c r="F47" s="1207"/>
      <c r="G47" s="1207"/>
      <c r="H47" s="1208"/>
      <c r="I47" s="86" t="s">
        <v>475</v>
      </c>
      <c r="J47" s="87" t="s">
        <v>475</v>
      </c>
      <c r="K47" s="87" t="s">
        <v>475</v>
      </c>
      <c r="L47" s="87" t="s">
        <v>475</v>
      </c>
      <c r="M47" s="88" t="s">
        <v>475</v>
      </c>
    </row>
    <row r="48" spans="2:13" ht="27.75" customHeight="1" x14ac:dyDescent="0.15">
      <c r="B48" s="1203"/>
      <c r="C48" s="1204"/>
      <c r="D48" s="85"/>
      <c r="E48" s="1207" t="s">
        <v>32</v>
      </c>
      <c r="F48" s="1207"/>
      <c r="G48" s="1207"/>
      <c r="H48" s="1208"/>
      <c r="I48" s="86" t="s">
        <v>475</v>
      </c>
      <c r="J48" s="87" t="s">
        <v>475</v>
      </c>
      <c r="K48" s="87" t="s">
        <v>475</v>
      </c>
      <c r="L48" s="87" t="s">
        <v>475</v>
      </c>
      <c r="M48" s="88" t="s">
        <v>475</v>
      </c>
    </row>
    <row r="49" spans="2:13" ht="27.75" customHeight="1" x14ac:dyDescent="0.15">
      <c r="B49" s="1209" t="s">
        <v>33</v>
      </c>
      <c r="C49" s="1210"/>
      <c r="D49" s="89"/>
      <c r="E49" s="1207" t="s">
        <v>34</v>
      </c>
      <c r="F49" s="1207"/>
      <c r="G49" s="1207"/>
      <c r="H49" s="1208"/>
      <c r="I49" s="86">
        <v>866</v>
      </c>
      <c r="J49" s="87">
        <v>909</v>
      </c>
      <c r="K49" s="87">
        <v>732</v>
      </c>
      <c r="L49" s="87">
        <v>756</v>
      </c>
      <c r="M49" s="88">
        <v>975</v>
      </c>
    </row>
    <row r="50" spans="2:13" ht="27.75" customHeight="1" x14ac:dyDescent="0.15">
      <c r="B50" s="1201"/>
      <c r="C50" s="1202"/>
      <c r="D50" s="85"/>
      <c r="E50" s="1207" t="s">
        <v>35</v>
      </c>
      <c r="F50" s="1207"/>
      <c r="G50" s="1207"/>
      <c r="H50" s="1208"/>
      <c r="I50" s="86">
        <v>2258</v>
      </c>
      <c r="J50" s="87">
        <v>2047</v>
      </c>
      <c r="K50" s="87">
        <v>1982</v>
      </c>
      <c r="L50" s="87">
        <v>1789</v>
      </c>
      <c r="M50" s="88">
        <v>1786</v>
      </c>
    </row>
    <row r="51" spans="2:13" ht="27.75" customHeight="1" x14ac:dyDescent="0.15">
      <c r="B51" s="1203"/>
      <c r="C51" s="1204"/>
      <c r="D51" s="85"/>
      <c r="E51" s="1207" t="s">
        <v>36</v>
      </c>
      <c r="F51" s="1207"/>
      <c r="G51" s="1207"/>
      <c r="H51" s="1208"/>
      <c r="I51" s="86">
        <v>10480</v>
      </c>
      <c r="J51" s="87">
        <v>10239</v>
      </c>
      <c r="K51" s="87">
        <v>10048</v>
      </c>
      <c r="L51" s="87">
        <v>9803</v>
      </c>
      <c r="M51" s="88">
        <v>9813</v>
      </c>
    </row>
    <row r="52" spans="2:13" ht="27.75" customHeight="1" thickBot="1" x14ac:dyDescent="0.2">
      <c r="B52" s="1211" t="s">
        <v>37</v>
      </c>
      <c r="C52" s="1212"/>
      <c r="D52" s="90"/>
      <c r="E52" s="1213" t="s">
        <v>38</v>
      </c>
      <c r="F52" s="1213"/>
      <c r="G52" s="1213"/>
      <c r="H52" s="1214"/>
      <c r="I52" s="91">
        <v>6078</v>
      </c>
      <c r="J52" s="92">
        <v>5570</v>
      </c>
      <c r="K52" s="92">
        <v>5456</v>
      </c>
      <c r="L52" s="92">
        <v>5495</v>
      </c>
      <c r="M52" s="93">
        <v>4503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51" sqref="G51:H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15" t="s">
        <v>543</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545</v>
      </c>
      <c r="H51" s="1228"/>
      <c r="I51" s="1233" t="s">
        <v>546</v>
      </c>
      <c r="J51" s="1233"/>
      <c r="K51" s="1235"/>
      <c r="L51" s="1235"/>
      <c r="M51" s="1235"/>
      <c r="N51" s="1235"/>
      <c r="O51" s="1236">
        <v>89.7</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547</v>
      </c>
      <c r="J53" s="1237"/>
      <c r="K53" s="1244"/>
      <c r="L53" s="1244"/>
      <c r="M53" s="1244"/>
      <c r="N53" s="1244"/>
      <c r="O53" s="1246">
        <v>64.5</v>
      </c>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548</v>
      </c>
      <c r="H55" s="1239"/>
      <c r="I55" s="1237" t="s">
        <v>546</v>
      </c>
      <c r="J55" s="1237"/>
      <c r="K55" s="1235"/>
      <c r="L55" s="1235"/>
      <c r="M55" s="1235"/>
      <c r="N55" s="1235"/>
      <c r="O55" s="1236">
        <v>36.5</v>
      </c>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7" t="s">
        <v>547</v>
      </c>
      <c r="J57" s="1247"/>
      <c r="K57" s="1244"/>
      <c r="L57" s="1244"/>
      <c r="M57" s="1244"/>
      <c r="N57" s="1244"/>
      <c r="O57" s="1246">
        <v>56.2</v>
      </c>
      <c r="P57" s="357"/>
      <c r="Q57" s="356"/>
    </row>
    <row r="58" spans="1:17" s="355" customFormat="1" x14ac:dyDescent="0.15">
      <c r="A58" s="243"/>
      <c r="B58" s="356"/>
      <c r="C58" s="352"/>
      <c r="D58" s="352"/>
      <c r="E58" s="352"/>
      <c r="F58" s="352"/>
      <c r="G58" s="1242"/>
      <c r="H58" s="1243"/>
      <c r="I58" s="1247"/>
      <c r="J58" s="1247"/>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15" t="s">
        <v>550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545</v>
      </c>
      <c r="H73" s="1228"/>
      <c r="I73" s="1233" t="s">
        <v>546</v>
      </c>
      <c r="J73" s="1233"/>
      <c r="K73" s="1248">
        <v>122.3</v>
      </c>
      <c r="L73" s="1248">
        <v>113</v>
      </c>
      <c r="M73" s="1236">
        <v>109.4</v>
      </c>
      <c r="N73" s="1236">
        <v>112.8</v>
      </c>
      <c r="O73" s="1236">
        <v>89.7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6">
        <v>14.6</v>
      </c>
      <c r="L75" s="1246">
        <v>13.9</v>
      </c>
      <c r="M75" s="1246">
        <v>12.6</v>
      </c>
      <c r="N75" s="1246">
        <v>12.4</v>
      </c>
      <c r="O75" s="1246">
        <v>11.5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548</v>
      </c>
      <c r="H77" s="1239"/>
      <c r="I77" s="1237" t="s">
        <v>546</v>
      </c>
      <c r="J77" s="1237"/>
      <c r="K77" s="1248">
        <v>40.200000000000003</v>
      </c>
      <c r="L77" s="1248">
        <v>30.7</v>
      </c>
      <c r="M77" s="1236">
        <v>22.3</v>
      </c>
      <c r="N77" s="1236">
        <v>20.3</v>
      </c>
      <c r="O77" s="1236">
        <v>36.5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49" t="s">
        <v>552</v>
      </c>
      <c r="J79" s="1247"/>
      <c r="K79" s="1250">
        <v>10.1</v>
      </c>
      <c r="L79" s="1250">
        <v>9.1999999999999993</v>
      </c>
      <c r="M79" s="1250">
        <v>8.5</v>
      </c>
      <c r="N79" s="1250">
        <v>7.7</v>
      </c>
      <c r="O79" s="1250">
        <v>9</v>
      </c>
      <c r="V79" s="243">
        <v>53.5</v>
      </c>
      <c r="X79" s="243">
        <v>48.2</v>
      </c>
      <c r="Z79" s="243">
        <v>34.200000000000003</v>
      </c>
      <c r="AB79" s="243">
        <v>30.3</v>
      </c>
      <c r="AD79" s="243">
        <v>28.9</v>
      </c>
    </row>
    <row r="80" spans="2:30" x14ac:dyDescent="0.15">
      <c r="B80" s="248"/>
      <c r="C80" s="244"/>
      <c r="D80" s="244"/>
      <c r="E80" s="244"/>
      <c r="F80" s="244"/>
      <c r="G80" s="1242"/>
      <c r="H80" s="1243"/>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election activeCell="G51" sqref="G51:H5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G51" sqref="G51:H5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23533</v>
      </c>
      <c r="E3" s="116"/>
      <c r="F3" s="117">
        <v>42839</v>
      </c>
      <c r="G3" s="118"/>
      <c r="H3" s="119"/>
    </row>
    <row r="4" spans="1:8" x14ac:dyDescent="0.15">
      <c r="A4" s="120"/>
      <c r="B4" s="121"/>
      <c r="C4" s="122"/>
      <c r="D4" s="123">
        <v>9815</v>
      </c>
      <c r="E4" s="124"/>
      <c r="F4" s="125">
        <v>22027</v>
      </c>
      <c r="G4" s="126"/>
      <c r="H4" s="127"/>
    </row>
    <row r="5" spans="1:8" x14ac:dyDescent="0.15">
      <c r="A5" s="108" t="s">
        <v>508</v>
      </c>
      <c r="B5" s="113"/>
      <c r="C5" s="114"/>
      <c r="D5" s="115">
        <v>10818</v>
      </c>
      <c r="E5" s="116"/>
      <c r="F5" s="117">
        <v>46819</v>
      </c>
      <c r="G5" s="118"/>
      <c r="H5" s="119"/>
    </row>
    <row r="6" spans="1:8" x14ac:dyDescent="0.15">
      <c r="A6" s="120"/>
      <c r="B6" s="121"/>
      <c r="C6" s="122"/>
      <c r="D6" s="123">
        <v>9969</v>
      </c>
      <c r="E6" s="124"/>
      <c r="F6" s="125">
        <v>24121</v>
      </c>
      <c r="G6" s="126"/>
      <c r="H6" s="127"/>
    </row>
    <row r="7" spans="1:8" x14ac:dyDescent="0.15">
      <c r="A7" s="108" t="s">
        <v>509</v>
      </c>
      <c r="B7" s="113"/>
      <c r="C7" s="114"/>
      <c r="D7" s="115">
        <v>16806</v>
      </c>
      <c r="E7" s="116"/>
      <c r="F7" s="117">
        <v>53270</v>
      </c>
      <c r="G7" s="118"/>
      <c r="H7" s="119"/>
    </row>
    <row r="8" spans="1:8" x14ac:dyDescent="0.15">
      <c r="A8" s="120"/>
      <c r="B8" s="121"/>
      <c r="C8" s="122"/>
      <c r="D8" s="123">
        <v>14571</v>
      </c>
      <c r="E8" s="124"/>
      <c r="F8" s="125">
        <v>24316</v>
      </c>
      <c r="G8" s="126"/>
      <c r="H8" s="127"/>
    </row>
    <row r="9" spans="1:8" x14ac:dyDescent="0.15">
      <c r="A9" s="108" t="s">
        <v>510</v>
      </c>
      <c r="B9" s="113"/>
      <c r="C9" s="114"/>
      <c r="D9" s="115">
        <v>15696</v>
      </c>
      <c r="E9" s="116"/>
      <c r="F9" s="117">
        <v>53292</v>
      </c>
      <c r="G9" s="118"/>
      <c r="H9" s="119"/>
    </row>
    <row r="10" spans="1:8" x14ac:dyDescent="0.15">
      <c r="A10" s="120"/>
      <c r="B10" s="121"/>
      <c r="C10" s="122"/>
      <c r="D10" s="123">
        <v>11047</v>
      </c>
      <c r="E10" s="124"/>
      <c r="F10" s="125">
        <v>28900</v>
      </c>
      <c r="G10" s="126"/>
      <c r="H10" s="127"/>
    </row>
    <row r="11" spans="1:8" x14ac:dyDescent="0.15">
      <c r="A11" s="108" t="s">
        <v>511</v>
      </c>
      <c r="B11" s="113"/>
      <c r="C11" s="114"/>
      <c r="D11" s="115">
        <v>30020</v>
      </c>
      <c r="E11" s="116"/>
      <c r="F11" s="117">
        <v>69469</v>
      </c>
      <c r="G11" s="118"/>
      <c r="H11" s="119"/>
    </row>
    <row r="12" spans="1:8" x14ac:dyDescent="0.15">
      <c r="A12" s="120"/>
      <c r="B12" s="121"/>
      <c r="C12" s="128"/>
      <c r="D12" s="123">
        <v>18351</v>
      </c>
      <c r="E12" s="124"/>
      <c r="F12" s="125">
        <v>38215</v>
      </c>
      <c r="G12" s="126"/>
      <c r="H12" s="127"/>
    </row>
    <row r="13" spans="1:8" x14ac:dyDescent="0.15">
      <c r="A13" s="108"/>
      <c r="B13" s="113"/>
      <c r="C13" s="129"/>
      <c r="D13" s="130">
        <v>19375</v>
      </c>
      <c r="E13" s="131"/>
      <c r="F13" s="132">
        <v>53138</v>
      </c>
      <c r="G13" s="133"/>
      <c r="H13" s="119"/>
    </row>
    <row r="14" spans="1:8" x14ac:dyDescent="0.15">
      <c r="A14" s="120"/>
      <c r="B14" s="121"/>
      <c r="C14" s="122"/>
      <c r="D14" s="123">
        <v>12751</v>
      </c>
      <c r="E14" s="124"/>
      <c r="F14" s="125">
        <v>27516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5.36</v>
      </c>
      <c r="C19" s="134">
        <f>ROUND(VALUE(SUBSTITUTE(実質収支比率等に係る経年分析!G$48,"▲","-")),2)</f>
        <v>4.8</v>
      </c>
      <c r="D19" s="134">
        <f>ROUND(VALUE(SUBSTITUTE(実質収支比率等に係る経年分析!H$48,"▲","-")),2)</f>
        <v>5.23</v>
      </c>
      <c r="E19" s="134">
        <f>ROUND(VALUE(SUBSTITUTE(実質収支比率等に係る経年分析!I$48,"▲","-")),2)</f>
        <v>5.1100000000000003</v>
      </c>
      <c r="F19" s="134">
        <f>ROUND(VALUE(SUBSTITUTE(実質収支比率等に係る経年分析!J$48,"▲","-")),2)</f>
        <v>5.13</v>
      </c>
    </row>
    <row r="20" spans="1:11" x14ac:dyDescent="0.15">
      <c r="A20" s="134" t="s">
        <v>43</v>
      </c>
      <c r="B20" s="134">
        <f>ROUND(VALUE(SUBSTITUTE(実質収支比率等に係る経年分析!F$47,"▲","-")),2)</f>
        <v>6.92</v>
      </c>
      <c r="C20" s="134">
        <f>ROUND(VALUE(SUBSTITUTE(実質収支比率等に係る経年分析!G$47,"▲","-")),2)</f>
        <v>10.039999999999999</v>
      </c>
      <c r="D20" s="134">
        <f>ROUND(VALUE(SUBSTITUTE(実質収支比率等に係る経年分析!H$47,"▲","-")),2)</f>
        <v>8.8699999999999992</v>
      </c>
      <c r="E20" s="134">
        <f>ROUND(VALUE(SUBSTITUTE(実質収支比率等に係る経年分析!I$47,"▲","-")),2)</f>
        <v>7.33</v>
      </c>
      <c r="F20" s="134">
        <f>ROUND(VALUE(SUBSTITUTE(実質収支比率等に係る経年分析!J$47,"▲","-")),2)</f>
        <v>7.71</v>
      </c>
    </row>
    <row r="21" spans="1:11" x14ac:dyDescent="0.15">
      <c r="A21" s="134" t="s">
        <v>44</v>
      </c>
      <c r="B21" s="134">
        <f>IF(ISNUMBER(VALUE(SUBSTITUTE(実質収支比率等に係る経年分析!F$49,"▲","-"))),ROUND(VALUE(SUBSTITUTE(実質収支比率等に係る経年分析!F$49,"▲","-")),2),NA())</f>
        <v>3.68</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0.62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余市町後期高齢者医療特別会計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余市町介護保険特別会計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2.09</v>
      </c>
    </row>
    <row r="33" spans="1:16" x14ac:dyDescent="0.15">
      <c r="A33" s="135" t="str">
        <f>IF(連結実質赤字比率に係る赤字・黒字の構成分析!C$37="",NA(),連結実質赤字比率に係る赤字・黒字の構成分析!C$37)</f>
        <v>余市町公共下水道特別会計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x14ac:dyDescent="0.15">
      <c r="A34" s="135" t="str">
        <f>IF(連結実質赤字比率に係る赤字・黒字の構成分析!C$36="",NA(),連結実質赤字比率に係る赤字・黒字の構成分析!C$36)</f>
        <v>余市町水道事業会計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5.12</v>
      </c>
    </row>
    <row r="36" spans="1:16" x14ac:dyDescent="0.15">
      <c r="A36" s="135" t="str">
        <f>IF(連結実質赤字比率に係る赤字・黒字の構成分析!C$34="",NA(),連結実質赤字比率に係る赤字・黒字の構成分析!C$34)</f>
        <v>余市町国民健康保険特別会計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0.65</v>
      </c>
      <c r="H36" s="135">
        <f>IF(ROUND(VALUE(SUBSTITUTE(連結実質赤字比率に係る赤字・黒字の構成分析!I$34,"▲", "-")), 2) &lt; 0, ABS(ROUND(VALUE(SUBSTITUTE(連結実質赤字比率に係る赤字・黒字の構成分析!I$34,"▲", "-")), 2)), NA())</f>
        <v>0.21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990</v>
      </c>
      <c r="E42" s="136"/>
      <c r="F42" s="136"/>
      <c r="G42" s="136">
        <f>'実質公債費比率（分子）の構造'!L$52</f>
        <v>1047</v>
      </c>
      <c r="H42" s="136"/>
      <c r="I42" s="136"/>
      <c r="J42" s="136">
        <f>'実質公債費比率（分子）の構造'!M$52</f>
        <v>1020</v>
      </c>
      <c r="K42" s="136"/>
      <c r="L42" s="136"/>
      <c r="M42" s="136">
        <f>'実質公債費比率（分子）の構造'!N$52</f>
        <v>1052</v>
      </c>
      <c r="N42" s="136"/>
      <c r="O42" s="136"/>
      <c r="P42" s="136">
        <f>'実質公債費比率（分子）の構造'!O$52</f>
        <v>1012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58</v>
      </c>
      <c r="C44" s="136"/>
      <c r="D44" s="136"/>
      <c r="E44" s="136">
        <f>'実質公債費比率（分子）の構造'!L$50</f>
        <v>60</v>
      </c>
      <c r="F44" s="136"/>
      <c r="G44" s="136"/>
      <c r="H44" s="136">
        <f>'実質公債費比率（分子）の構造'!M$50</f>
        <v>60</v>
      </c>
      <c r="I44" s="136"/>
      <c r="J44" s="136"/>
      <c r="K44" s="136">
        <f>'実質公債費比率（分子）の構造'!N$50</f>
        <v>55</v>
      </c>
      <c r="L44" s="136"/>
      <c r="M44" s="136"/>
      <c r="N44" s="136">
        <f>'実質公債費比率（分子）の構造'!O$50</f>
        <v>58</v>
      </c>
      <c r="O44" s="136"/>
      <c r="P44" s="136"/>
    </row>
    <row r="45" spans="1:16" x14ac:dyDescent="0.15">
      <c r="A45" s="136" t="s">
        <v>54</v>
      </c>
      <c r="B45" s="136">
        <f>'実質公債費比率（分子）の構造'!K$49</f>
        <v>80</v>
      </c>
      <c r="C45" s="136"/>
      <c r="D45" s="136"/>
      <c r="E45" s="136">
        <f>'実質公債費比率（分子）の構造'!L$49</f>
        <v>80</v>
      </c>
      <c r="F45" s="136"/>
      <c r="G45" s="136"/>
      <c r="H45" s="136">
        <f>'実質公債費比率（分子）の構造'!M$49</f>
        <v>83</v>
      </c>
      <c r="I45" s="136"/>
      <c r="J45" s="136"/>
      <c r="K45" s="136">
        <f>'実質公債費比率（分子）の構造'!N$49</f>
        <v>79</v>
      </c>
      <c r="L45" s="136"/>
      <c r="M45" s="136"/>
      <c r="N45" s="136">
        <f>'実質公債費比率（分子）の構造'!O$49</f>
        <v>85</v>
      </c>
      <c r="O45" s="136"/>
      <c r="P45" s="136"/>
    </row>
    <row r="46" spans="1:16" x14ac:dyDescent="0.15">
      <c r="A46" s="136" t="s">
        <v>55</v>
      </c>
      <c r="B46" s="136">
        <f>'実質公債費比率（分子）の構造'!K$48</f>
        <v>453</v>
      </c>
      <c r="C46" s="136"/>
      <c r="D46" s="136"/>
      <c r="E46" s="136">
        <f>'実質公債費比率（分子）の構造'!L$48</f>
        <v>540</v>
      </c>
      <c r="F46" s="136"/>
      <c r="G46" s="136"/>
      <c r="H46" s="136">
        <f>'実質公債費比率（分子）の構造'!M$48</f>
        <v>516</v>
      </c>
      <c r="I46" s="136"/>
      <c r="J46" s="136"/>
      <c r="K46" s="136">
        <f>'実質公債費比率（分子）の構造'!N$48</f>
        <v>534</v>
      </c>
      <c r="L46" s="136"/>
      <c r="M46" s="136"/>
      <c r="N46" s="136">
        <f>'実質公債費比率（分子）の構造'!O$48</f>
        <v>529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1025</v>
      </c>
      <c r="C49" s="136"/>
      <c r="D49" s="136"/>
      <c r="E49" s="136">
        <f>'実質公債費比率（分子）の構造'!L$45</f>
        <v>1015</v>
      </c>
      <c r="F49" s="136"/>
      <c r="G49" s="136"/>
      <c r="H49" s="136">
        <f>'実質公債費比率（分子）の構造'!M$45</f>
        <v>969</v>
      </c>
      <c r="I49" s="136"/>
      <c r="J49" s="136"/>
      <c r="K49" s="136">
        <f>'実質公債費比率（分子）の構造'!N$45</f>
        <v>961</v>
      </c>
      <c r="L49" s="136"/>
      <c r="M49" s="136"/>
      <c r="N49" s="136">
        <f>'実質公債費比率（分子）の構造'!O$45</f>
        <v>879</v>
      </c>
      <c r="O49" s="136"/>
      <c r="P49" s="136"/>
    </row>
    <row r="50" spans="1:16" x14ac:dyDescent="0.15">
      <c r="A50" s="136" t="s">
        <v>59</v>
      </c>
      <c r="B50" s="136" t="e">
        <f>NA()</f>
        <v>#N/A</v>
      </c>
      <c r="C50" s="136">
        <f>IF(ISNUMBER('実質公債費比率（分子）の構造'!K$53),'実質公債費比率（分子）の構造'!K$53,NA())</f>
        <v>626</v>
      </c>
      <c r="D50" s="136" t="e">
        <f>NA()</f>
        <v>#N/A</v>
      </c>
      <c r="E50" s="136" t="e">
        <f>NA()</f>
        <v>#N/A</v>
      </c>
      <c r="F50" s="136">
        <f>IF(ISNUMBER('実質公債費比率（分子）の構造'!L$53),'実質公債費比率（分子）の構造'!L$53,NA())</f>
        <v>648</v>
      </c>
      <c r="G50" s="136" t="e">
        <f>NA()</f>
        <v>#N/A</v>
      </c>
      <c r="H50" s="136" t="e">
        <f>NA()</f>
        <v>#N/A</v>
      </c>
      <c r="I50" s="136">
        <f>IF(ISNUMBER('実質公債費比率（分子）の構造'!M$53),'実質公債費比率（分子）の構造'!M$53,NA())</f>
        <v>608</v>
      </c>
      <c r="J50" s="136" t="e">
        <f>NA()</f>
        <v>#N/A</v>
      </c>
      <c r="K50" s="136" t="e">
        <f>NA()</f>
        <v>#N/A</v>
      </c>
      <c r="L50" s="136">
        <f>IF(ISNUMBER('実質公債費比率（分子）の構造'!N$53),'実質公債費比率（分子）の構造'!N$53,NA())</f>
        <v>577</v>
      </c>
      <c r="M50" s="136" t="e">
        <f>NA()</f>
        <v>#N/A</v>
      </c>
      <c r="N50" s="136" t="e">
        <f>NA()</f>
        <v>#N/A</v>
      </c>
      <c r="O50" s="136">
        <f>IF(ISNUMBER('実質公債費比率（分子）の構造'!O$53),'実質公債費比率（分子）の構造'!O$53,NA())</f>
        <v>539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10480</v>
      </c>
      <c r="E56" s="135"/>
      <c r="F56" s="135"/>
      <c r="G56" s="135">
        <f>'将来負担比率（分子）の構造'!J$51</f>
        <v>10239</v>
      </c>
      <c r="H56" s="135"/>
      <c r="I56" s="135"/>
      <c r="J56" s="135">
        <f>'将来負担比率（分子）の構造'!K$51</f>
        <v>10048</v>
      </c>
      <c r="K56" s="135"/>
      <c r="L56" s="135"/>
      <c r="M56" s="135">
        <f>'将来負担比率（分子）の構造'!L$51</f>
        <v>9803</v>
      </c>
      <c r="N56" s="135"/>
      <c r="O56" s="135"/>
      <c r="P56" s="135">
        <f>'将来負担比率（分子）の構造'!M$51</f>
        <v>9813</v>
      </c>
    </row>
    <row r="57" spans="1:16" x14ac:dyDescent="0.15">
      <c r="A57" s="135" t="s">
        <v>35</v>
      </c>
      <c r="B57" s="135"/>
      <c r="C57" s="135"/>
      <c r="D57" s="135">
        <f>'将来負担比率（分子）の構造'!I$50</f>
        <v>2258</v>
      </c>
      <c r="E57" s="135"/>
      <c r="F57" s="135"/>
      <c r="G57" s="135">
        <f>'将来負担比率（分子）の構造'!J$50</f>
        <v>2047</v>
      </c>
      <c r="H57" s="135"/>
      <c r="I57" s="135"/>
      <c r="J57" s="135">
        <f>'将来負担比率（分子）の構造'!K$50</f>
        <v>1982</v>
      </c>
      <c r="K57" s="135"/>
      <c r="L57" s="135"/>
      <c r="M57" s="135">
        <f>'将来負担比率（分子）の構造'!L$50</f>
        <v>1789</v>
      </c>
      <c r="N57" s="135"/>
      <c r="O57" s="135"/>
      <c r="P57" s="135">
        <f>'将来負担比率（分子）の構造'!M$50</f>
        <v>1786</v>
      </c>
    </row>
    <row r="58" spans="1:16" x14ac:dyDescent="0.15">
      <c r="A58" s="135" t="s">
        <v>34</v>
      </c>
      <c r="B58" s="135"/>
      <c r="C58" s="135"/>
      <c r="D58" s="135">
        <f>'将来負担比率（分子）の構造'!I$49</f>
        <v>866</v>
      </c>
      <c r="E58" s="135"/>
      <c r="F58" s="135"/>
      <c r="G58" s="135">
        <f>'将来負担比率（分子）の構造'!J$49</f>
        <v>909</v>
      </c>
      <c r="H58" s="135"/>
      <c r="I58" s="135"/>
      <c r="J58" s="135">
        <f>'将来負担比率（分子）の構造'!K$49</f>
        <v>732</v>
      </c>
      <c r="K58" s="135"/>
      <c r="L58" s="135"/>
      <c r="M58" s="135">
        <f>'将来負担比率（分子）の構造'!L$49</f>
        <v>756</v>
      </c>
      <c r="N58" s="135"/>
      <c r="O58" s="135"/>
      <c r="P58" s="135">
        <f>'将来負担比率（分子）の構造'!M$49</f>
        <v>975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11</v>
      </c>
      <c r="F61" s="135"/>
      <c r="G61" s="135"/>
      <c r="H61" s="135">
        <f>'将来負担比率（分子）の構造'!K$46</f>
        <v>10</v>
      </c>
      <c r="I61" s="135"/>
      <c r="J61" s="135"/>
      <c r="K61" s="135">
        <f>'将来負担比率（分子）の構造'!L$46</f>
        <v>9</v>
      </c>
      <c r="L61" s="135"/>
      <c r="M61" s="135"/>
      <c r="N61" s="135">
        <f>'将来負担比率（分子）の構造'!M$46</f>
        <v>9</v>
      </c>
      <c r="O61" s="135"/>
      <c r="P61" s="135"/>
    </row>
    <row r="62" spans="1:16" x14ac:dyDescent="0.15">
      <c r="A62" s="135" t="s">
        <v>29</v>
      </c>
      <c r="B62" s="135">
        <f>'将来負担比率（分子）の構造'!I$45</f>
        <v>1972</v>
      </c>
      <c r="C62" s="135"/>
      <c r="D62" s="135"/>
      <c r="E62" s="135">
        <f>'将来負担比率（分子）の構造'!J$45</f>
        <v>1900</v>
      </c>
      <c r="F62" s="135"/>
      <c r="G62" s="135"/>
      <c r="H62" s="135">
        <f>'将来負担比率（分子）の構造'!K$45</f>
        <v>1830</v>
      </c>
      <c r="I62" s="135"/>
      <c r="J62" s="135"/>
      <c r="K62" s="135">
        <f>'将来負担比率（分子）の構造'!L$45</f>
        <v>1725</v>
      </c>
      <c r="L62" s="135"/>
      <c r="M62" s="135"/>
      <c r="N62" s="135">
        <f>'将来負担比率（分子）の構造'!M$45</f>
        <v>1597</v>
      </c>
      <c r="O62" s="135"/>
      <c r="P62" s="135"/>
    </row>
    <row r="63" spans="1:16" x14ac:dyDescent="0.15">
      <c r="A63" s="135" t="s">
        <v>28</v>
      </c>
      <c r="B63" s="135">
        <f>'将来負担比率（分子）の構造'!I$44</f>
        <v>627</v>
      </c>
      <c r="C63" s="135"/>
      <c r="D63" s="135"/>
      <c r="E63" s="135">
        <f>'将来負担比率（分子）の構造'!J$44</f>
        <v>650</v>
      </c>
      <c r="F63" s="135"/>
      <c r="G63" s="135"/>
      <c r="H63" s="135">
        <f>'将来負担比率（分子）の構造'!K$44</f>
        <v>588</v>
      </c>
      <c r="I63" s="135"/>
      <c r="J63" s="135"/>
      <c r="K63" s="135">
        <f>'将来負担比率（分子）の構造'!L$44</f>
        <v>592</v>
      </c>
      <c r="L63" s="135"/>
      <c r="M63" s="135"/>
      <c r="N63" s="135">
        <f>'将来負担比率（分子）の構造'!M$44</f>
        <v>612</v>
      </c>
      <c r="O63" s="135"/>
      <c r="P63" s="135"/>
    </row>
    <row r="64" spans="1:16" x14ac:dyDescent="0.15">
      <c r="A64" s="135" t="s">
        <v>27</v>
      </c>
      <c r="B64" s="135">
        <f>'将来負担比率（分子）の構造'!I$43</f>
        <v>7751</v>
      </c>
      <c r="C64" s="135"/>
      <c r="D64" s="135"/>
      <c r="E64" s="135">
        <f>'将来負担比率（分子）の構造'!J$43</f>
        <v>7597</v>
      </c>
      <c r="F64" s="135"/>
      <c r="G64" s="135"/>
      <c r="H64" s="135">
        <f>'将来負担比率（分子）の構造'!K$43</f>
        <v>7686</v>
      </c>
      <c r="I64" s="135"/>
      <c r="J64" s="135"/>
      <c r="K64" s="135">
        <f>'将来負担比率（分子）の構造'!L$43</f>
        <v>7849</v>
      </c>
      <c r="L64" s="135"/>
      <c r="M64" s="135"/>
      <c r="N64" s="135">
        <f>'将来負担比率（分子）の構造'!M$43</f>
        <v>7511</v>
      </c>
      <c r="O64" s="135"/>
      <c r="P64" s="135"/>
    </row>
    <row r="65" spans="1:16" x14ac:dyDescent="0.15">
      <c r="A65" s="135" t="s">
        <v>26</v>
      </c>
      <c r="B65" s="135">
        <f>'将来負担比率（分子）の構造'!I$42</f>
        <v>417</v>
      </c>
      <c r="C65" s="135"/>
      <c r="D65" s="135"/>
      <c r="E65" s="135">
        <f>'将来負担比率（分子）の構造'!J$42</f>
        <v>375</v>
      </c>
      <c r="F65" s="135"/>
      <c r="G65" s="135"/>
      <c r="H65" s="135">
        <f>'将来負担比率（分子）の構造'!K$42</f>
        <v>322</v>
      </c>
      <c r="I65" s="135"/>
      <c r="J65" s="135"/>
      <c r="K65" s="135">
        <f>'将来負担比率（分子）の構造'!L$42</f>
        <v>273</v>
      </c>
      <c r="L65" s="135"/>
      <c r="M65" s="135"/>
      <c r="N65" s="135">
        <f>'将来負担比率（分子）の構造'!M$42</f>
        <v>220</v>
      </c>
      <c r="O65" s="135"/>
      <c r="P65" s="135"/>
    </row>
    <row r="66" spans="1:16" x14ac:dyDescent="0.15">
      <c r="A66" s="135" t="s">
        <v>25</v>
      </c>
      <c r="B66" s="135">
        <f>'将来負担比率（分子）の構造'!I$41</f>
        <v>8903</v>
      </c>
      <c r="C66" s="135"/>
      <c r="D66" s="135"/>
      <c r="E66" s="135">
        <f>'将来負担比率（分子）の構造'!J$41</f>
        <v>8232</v>
      </c>
      <c r="F66" s="135"/>
      <c r="G66" s="135"/>
      <c r="H66" s="135">
        <f>'将来負担比率（分子）の構造'!K$41</f>
        <v>7783</v>
      </c>
      <c r="I66" s="135"/>
      <c r="J66" s="135"/>
      <c r="K66" s="135">
        <f>'将来負担比率（分子）の構造'!L$41</f>
        <v>7394</v>
      </c>
      <c r="L66" s="135"/>
      <c r="M66" s="135"/>
      <c r="N66" s="135">
        <f>'将来負担比率（分子）の構造'!M$41</f>
        <v>7128</v>
      </c>
      <c r="O66" s="135"/>
      <c r="P66" s="135"/>
    </row>
    <row r="67" spans="1:16" x14ac:dyDescent="0.15">
      <c r="A67" s="135" t="s">
        <v>63</v>
      </c>
      <c r="B67" s="135" t="e">
        <f>NA()</f>
        <v>#N/A</v>
      </c>
      <c r="C67" s="135">
        <f>IF(ISNUMBER('将来負担比率（分子）の構造'!I$52), IF('将来負担比率（分子）の構造'!I$52 &lt; 0, 0, '将来負担比率（分子）の構造'!I$52), NA())</f>
        <v>6078</v>
      </c>
      <c r="D67" s="135" t="e">
        <f>NA()</f>
        <v>#N/A</v>
      </c>
      <c r="E67" s="135" t="e">
        <f>NA()</f>
        <v>#N/A</v>
      </c>
      <c r="F67" s="135">
        <f>IF(ISNUMBER('将来負担比率（分子）の構造'!J$52), IF('将来負担比率（分子）の構造'!J$52 &lt; 0, 0, '将来負担比率（分子）の構造'!J$52), NA())</f>
        <v>5570</v>
      </c>
      <c r="G67" s="135" t="e">
        <f>NA()</f>
        <v>#N/A</v>
      </c>
      <c r="H67" s="135" t="e">
        <f>NA()</f>
        <v>#N/A</v>
      </c>
      <c r="I67" s="135">
        <f>IF(ISNUMBER('将来負担比率（分子）の構造'!K$52), IF('将来負担比率（分子）の構造'!K$52 &lt; 0, 0, '将来負担比率（分子）の構造'!K$52), NA())</f>
        <v>5456</v>
      </c>
      <c r="J67" s="135" t="e">
        <f>NA()</f>
        <v>#N/A</v>
      </c>
      <c r="K67" s="135" t="e">
        <f>NA()</f>
        <v>#N/A</v>
      </c>
      <c r="L67" s="135">
        <f>IF(ISNUMBER('将来負担比率（分子）の構造'!L$52), IF('将来負担比率（分子）の構造'!L$52 &lt; 0, 0, '将来負担比率（分子）の構造'!L$52), NA())</f>
        <v>5495</v>
      </c>
      <c r="M67" s="135" t="e">
        <f>NA()</f>
        <v>#N/A</v>
      </c>
      <c r="N67" s="135" t="e">
        <f>NA()</f>
        <v>#N/A</v>
      </c>
      <c r="O67" s="135">
        <f>IF(ISNUMBER('将来負担比率（分子）の構造'!M$52), IF('将来負担比率（分子）の構造'!M$52 &lt; 0, 0, '将来負担比率（分子）の構造'!M$52), NA())</f>
        <v>4503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C38" sqref="AC3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1779625</v>
      </c>
      <c r="S5" s="613"/>
      <c r="T5" s="613"/>
      <c r="U5" s="613"/>
      <c r="V5" s="613"/>
      <c r="W5" s="613"/>
      <c r="X5" s="613"/>
      <c r="Y5" s="614"/>
      <c r="Z5" s="615">
        <v>19.5</v>
      </c>
      <c r="AA5" s="615"/>
      <c r="AB5" s="615"/>
      <c r="AC5" s="615"/>
      <c r="AD5" s="616">
        <v>1662057</v>
      </c>
      <c r="AE5" s="616"/>
      <c r="AF5" s="616"/>
      <c r="AG5" s="616"/>
      <c r="AH5" s="616"/>
      <c r="AI5" s="616"/>
      <c r="AJ5" s="616"/>
      <c r="AK5" s="616"/>
      <c r="AL5" s="617">
        <v>29.5</v>
      </c>
      <c r="AM5" s="618"/>
      <c r="AN5" s="618"/>
      <c r="AO5" s="619"/>
      <c r="AP5" s="609" t="s">
        <v>206</v>
      </c>
      <c r="AQ5" s="610"/>
      <c r="AR5" s="610"/>
      <c r="AS5" s="610"/>
      <c r="AT5" s="610"/>
      <c r="AU5" s="610"/>
      <c r="AV5" s="610"/>
      <c r="AW5" s="610"/>
      <c r="AX5" s="610"/>
      <c r="AY5" s="610"/>
      <c r="AZ5" s="610"/>
      <c r="BA5" s="610"/>
      <c r="BB5" s="610"/>
      <c r="BC5" s="610"/>
      <c r="BD5" s="610"/>
      <c r="BE5" s="610"/>
      <c r="BF5" s="611"/>
      <c r="BG5" s="623">
        <v>1659540</v>
      </c>
      <c r="BH5" s="624"/>
      <c r="BI5" s="624"/>
      <c r="BJ5" s="624"/>
      <c r="BK5" s="624"/>
      <c r="BL5" s="624"/>
      <c r="BM5" s="624"/>
      <c r="BN5" s="625"/>
      <c r="BO5" s="626">
        <v>93.3</v>
      </c>
      <c r="BP5" s="626"/>
      <c r="BQ5" s="626"/>
      <c r="BR5" s="626"/>
      <c r="BS5" s="627">
        <v>8966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86602</v>
      </c>
      <c r="S6" s="624"/>
      <c r="T6" s="624"/>
      <c r="U6" s="624"/>
      <c r="V6" s="624"/>
      <c r="W6" s="624"/>
      <c r="X6" s="624"/>
      <c r="Y6" s="625"/>
      <c r="Z6" s="626">
        <v>0.9</v>
      </c>
      <c r="AA6" s="626"/>
      <c r="AB6" s="626"/>
      <c r="AC6" s="626"/>
      <c r="AD6" s="627">
        <v>86602</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1659540</v>
      </c>
      <c r="BH6" s="624"/>
      <c r="BI6" s="624"/>
      <c r="BJ6" s="624"/>
      <c r="BK6" s="624"/>
      <c r="BL6" s="624"/>
      <c r="BM6" s="624"/>
      <c r="BN6" s="625"/>
      <c r="BO6" s="626">
        <v>93.3</v>
      </c>
      <c r="BP6" s="626"/>
      <c r="BQ6" s="626"/>
      <c r="BR6" s="626"/>
      <c r="BS6" s="627">
        <v>8966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148140</v>
      </c>
      <c r="CS6" s="624"/>
      <c r="CT6" s="624"/>
      <c r="CU6" s="624"/>
      <c r="CV6" s="624"/>
      <c r="CW6" s="624"/>
      <c r="CX6" s="624"/>
      <c r="CY6" s="625"/>
      <c r="CZ6" s="626">
        <v>1.7</v>
      </c>
      <c r="DA6" s="626"/>
      <c r="DB6" s="626"/>
      <c r="DC6" s="626"/>
      <c r="DD6" s="632" t="s">
        <v>213</v>
      </c>
      <c r="DE6" s="624"/>
      <c r="DF6" s="624"/>
      <c r="DG6" s="624"/>
      <c r="DH6" s="624"/>
      <c r="DI6" s="624"/>
      <c r="DJ6" s="624"/>
      <c r="DK6" s="624"/>
      <c r="DL6" s="624"/>
      <c r="DM6" s="624"/>
      <c r="DN6" s="624"/>
      <c r="DO6" s="624"/>
      <c r="DP6" s="625"/>
      <c r="DQ6" s="632">
        <v>148140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2717</v>
      </c>
      <c r="S7" s="624"/>
      <c r="T7" s="624"/>
      <c r="U7" s="624"/>
      <c r="V7" s="624"/>
      <c r="W7" s="624"/>
      <c r="X7" s="624"/>
      <c r="Y7" s="625"/>
      <c r="Z7" s="626">
        <v>0</v>
      </c>
      <c r="AA7" s="626"/>
      <c r="AB7" s="626"/>
      <c r="AC7" s="626"/>
      <c r="AD7" s="627">
        <v>2717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741099</v>
      </c>
      <c r="BH7" s="624"/>
      <c r="BI7" s="624"/>
      <c r="BJ7" s="624"/>
      <c r="BK7" s="624"/>
      <c r="BL7" s="624"/>
      <c r="BM7" s="624"/>
      <c r="BN7" s="625"/>
      <c r="BO7" s="626">
        <v>41.6</v>
      </c>
      <c r="BP7" s="626"/>
      <c r="BQ7" s="626"/>
      <c r="BR7" s="626"/>
      <c r="BS7" s="627">
        <v>8966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1176361</v>
      </c>
      <c r="CS7" s="624"/>
      <c r="CT7" s="624"/>
      <c r="CU7" s="624"/>
      <c r="CV7" s="624"/>
      <c r="CW7" s="624"/>
      <c r="CX7" s="624"/>
      <c r="CY7" s="625"/>
      <c r="CZ7" s="626">
        <v>13.3</v>
      </c>
      <c r="DA7" s="626"/>
      <c r="DB7" s="626"/>
      <c r="DC7" s="626"/>
      <c r="DD7" s="632">
        <v>2975</v>
      </c>
      <c r="DE7" s="624"/>
      <c r="DF7" s="624"/>
      <c r="DG7" s="624"/>
      <c r="DH7" s="624"/>
      <c r="DI7" s="624"/>
      <c r="DJ7" s="624"/>
      <c r="DK7" s="624"/>
      <c r="DL7" s="624"/>
      <c r="DM7" s="624"/>
      <c r="DN7" s="624"/>
      <c r="DO7" s="624"/>
      <c r="DP7" s="625"/>
      <c r="DQ7" s="632">
        <v>1034692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5402</v>
      </c>
      <c r="S8" s="624"/>
      <c r="T8" s="624"/>
      <c r="U8" s="624"/>
      <c r="V8" s="624"/>
      <c r="W8" s="624"/>
      <c r="X8" s="624"/>
      <c r="Y8" s="625"/>
      <c r="Z8" s="626">
        <v>0.1</v>
      </c>
      <c r="AA8" s="626"/>
      <c r="AB8" s="626"/>
      <c r="AC8" s="626"/>
      <c r="AD8" s="627">
        <v>5402</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29907</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2690186</v>
      </c>
      <c r="CS8" s="624"/>
      <c r="CT8" s="624"/>
      <c r="CU8" s="624"/>
      <c r="CV8" s="624"/>
      <c r="CW8" s="624"/>
      <c r="CX8" s="624"/>
      <c r="CY8" s="625"/>
      <c r="CZ8" s="626">
        <v>30.5</v>
      </c>
      <c r="DA8" s="626"/>
      <c r="DB8" s="626"/>
      <c r="DC8" s="626"/>
      <c r="DD8" s="632">
        <v>49186</v>
      </c>
      <c r="DE8" s="624"/>
      <c r="DF8" s="624"/>
      <c r="DG8" s="624"/>
      <c r="DH8" s="624"/>
      <c r="DI8" s="624"/>
      <c r="DJ8" s="624"/>
      <c r="DK8" s="624"/>
      <c r="DL8" s="624"/>
      <c r="DM8" s="624"/>
      <c r="DN8" s="624"/>
      <c r="DO8" s="624"/>
      <c r="DP8" s="625"/>
      <c r="DQ8" s="632">
        <v>1530069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4488</v>
      </c>
      <c r="S9" s="624"/>
      <c r="T9" s="624"/>
      <c r="U9" s="624"/>
      <c r="V9" s="624"/>
      <c r="W9" s="624"/>
      <c r="X9" s="624"/>
      <c r="Y9" s="625"/>
      <c r="Z9" s="626">
        <v>0</v>
      </c>
      <c r="AA9" s="626"/>
      <c r="AB9" s="626"/>
      <c r="AC9" s="626"/>
      <c r="AD9" s="627">
        <v>4488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608488</v>
      </c>
      <c r="BH9" s="624"/>
      <c r="BI9" s="624"/>
      <c r="BJ9" s="624"/>
      <c r="BK9" s="624"/>
      <c r="BL9" s="624"/>
      <c r="BM9" s="624"/>
      <c r="BN9" s="625"/>
      <c r="BO9" s="626">
        <v>34.200000000000003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746760</v>
      </c>
      <c r="CS9" s="624"/>
      <c r="CT9" s="624"/>
      <c r="CU9" s="624"/>
      <c r="CV9" s="624"/>
      <c r="CW9" s="624"/>
      <c r="CX9" s="624"/>
      <c r="CY9" s="625"/>
      <c r="CZ9" s="626">
        <v>8.5</v>
      </c>
      <c r="DA9" s="626"/>
      <c r="DB9" s="626"/>
      <c r="DC9" s="626"/>
      <c r="DD9" s="632">
        <v>2571</v>
      </c>
      <c r="DE9" s="624"/>
      <c r="DF9" s="624"/>
      <c r="DG9" s="624"/>
      <c r="DH9" s="624"/>
      <c r="DI9" s="624"/>
      <c r="DJ9" s="624"/>
      <c r="DK9" s="624"/>
      <c r="DL9" s="624"/>
      <c r="DM9" s="624"/>
      <c r="DN9" s="624"/>
      <c r="DO9" s="624"/>
      <c r="DP9" s="625"/>
      <c r="DQ9" s="632">
        <v>690938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405512</v>
      </c>
      <c r="S10" s="624"/>
      <c r="T10" s="624"/>
      <c r="U10" s="624"/>
      <c r="V10" s="624"/>
      <c r="W10" s="624"/>
      <c r="X10" s="624"/>
      <c r="Y10" s="625"/>
      <c r="Z10" s="626">
        <v>4.4000000000000004</v>
      </c>
      <c r="AA10" s="626"/>
      <c r="AB10" s="626"/>
      <c r="AC10" s="626"/>
      <c r="AD10" s="627">
        <v>405512</v>
      </c>
      <c r="AE10" s="627"/>
      <c r="AF10" s="627"/>
      <c r="AG10" s="627"/>
      <c r="AH10" s="627"/>
      <c r="AI10" s="627"/>
      <c r="AJ10" s="627"/>
      <c r="AK10" s="627"/>
      <c r="AL10" s="628">
        <v>7.2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54269</v>
      </c>
      <c r="BH10" s="624"/>
      <c r="BI10" s="624"/>
      <c r="BJ10" s="624"/>
      <c r="BK10" s="624"/>
      <c r="BL10" s="624"/>
      <c r="BM10" s="624"/>
      <c r="BN10" s="625"/>
      <c r="BO10" s="626">
        <v>3</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29314</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19057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847</v>
      </c>
      <c r="S11" s="624"/>
      <c r="T11" s="624"/>
      <c r="U11" s="624"/>
      <c r="V11" s="624"/>
      <c r="W11" s="624"/>
      <c r="X11" s="624"/>
      <c r="Y11" s="625"/>
      <c r="Z11" s="626">
        <v>0</v>
      </c>
      <c r="AA11" s="626"/>
      <c r="AB11" s="626"/>
      <c r="AC11" s="626"/>
      <c r="AD11" s="627">
        <v>847</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48435</v>
      </c>
      <c r="BH11" s="624"/>
      <c r="BI11" s="624"/>
      <c r="BJ11" s="624"/>
      <c r="BK11" s="624"/>
      <c r="BL11" s="624"/>
      <c r="BM11" s="624"/>
      <c r="BN11" s="625"/>
      <c r="BO11" s="626">
        <v>2.7</v>
      </c>
      <c r="BP11" s="626"/>
      <c r="BQ11" s="626"/>
      <c r="BR11" s="626"/>
      <c r="BS11" s="632">
        <v>8966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448815</v>
      </c>
      <c r="CS11" s="624"/>
      <c r="CT11" s="624"/>
      <c r="CU11" s="624"/>
      <c r="CV11" s="624"/>
      <c r="CW11" s="624"/>
      <c r="CX11" s="624"/>
      <c r="CY11" s="625"/>
      <c r="CZ11" s="626">
        <v>5.0999999999999996</v>
      </c>
      <c r="DA11" s="626"/>
      <c r="DB11" s="626"/>
      <c r="DC11" s="626"/>
      <c r="DD11" s="632">
        <v>231906</v>
      </c>
      <c r="DE11" s="624"/>
      <c r="DF11" s="624"/>
      <c r="DG11" s="624"/>
      <c r="DH11" s="624"/>
      <c r="DI11" s="624"/>
      <c r="DJ11" s="624"/>
      <c r="DK11" s="624"/>
      <c r="DL11" s="624"/>
      <c r="DM11" s="624"/>
      <c r="DN11" s="624"/>
      <c r="DO11" s="624"/>
      <c r="DP11" s="625"/>
      <c r="DQ11" s="632">
        <v>245531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678477</v>
      </c>
      <c r="BH12" s="624"/>
      <c r="BI12" s="624"/>
      <c r="BJ12" s="624"/>
      <c r="BK12" s="624"/>
      <c r="BL12" s="624"/>
      <c r="BM12" s="624"/>
      <c r="BN12" s="625"/>
      <c r="BO12" s="626">
        <v>38.1</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287161</v>
      </c>
      <c r="CS12" s="624"/>
      <c r="CT12" s="624"/>
      <c r="CU12" s="624"/>
      <c r="CV12" s="624"/>
      <c r="CW12" s="624"/>
      <c r="CX12" s="624"/>
      <c r="CY12" s="625"/>
      <c r="CZ12" s="626">
        <v>3.3</v>
      </c>
      <c r="DA12" s="626"/>
      <c r="DB12" s="626"/>
      <c r="DC12" s="626"/>
      <c r="DD12" s="632" t="s">
        <v>109</v>
      </c>
      <c r="DE12" s="624"/>
      <c r="DF12" s="624"/>
      <c r="DG12" s="624"/>
      <c r="DH12" s="624"/>
      <c r="DI12" s="624"/>
      <c r="DJ12" s="624"/>
      <c r="DK12" s="624"/>
      <c r="DL12" s="624"/>
      <c r="DM12" s="624"/>
      <c r="DN12" s="624"/>
      <c r="DO12" s="624"/>
      <c r="DP12" s="625"/>
      <c r="DQ12" s="632">
        <v>111835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13053</v>
      </c>
      <c r="S13" s="624"/>
      <c r="T13" s="624"/>
      <c r="U13" s="624"/>
      <c r="V13" s="624"/>
      <c r="W13" s="624"/>
      <c r="X13" s="624"/>
      <c r="Y13" s="625"/>
      <c r="Z13" s="626">
        <v>0.1</v>
      </c>
      <c r="AA13" s="626"/>
      <c r="AB13" s="626"/>
      <c r="AC13" s="626"/>
      <c r="AD13" s="627">
        <v>13053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672894</v>
      </c>
      <c r="BH13" s="624"/>
      <c r="BI13" s="624"/>
      <c r="BJ13" s="624"/>
      <c r="BK13" s="624"/>
      <c r="BL13" s="624"/>
      <c r="BM13" s="624"/>
      <c r="BN13" s="625"/>
      <c r="BO13" s="626">
        <v>37.799999999999997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1196449</v>
      </c>
      <c r="CS13" s="624"/>
      <c r="CT13" s="624"/>
      <c r="CU13" s="624"/>
      <c r="CV13" s="624"/>
      <c r="CW13" s="624"/>
      <c r="CX13" s="624"/>
      <c r="CY13" s="625"/>
      <c r="CZ13" s="626">
        <v>13.5</v>
      </c>
      <c r="DA13" s="626"/>
      <c r="DB13" s="626"/>
      <c r="DC13" s="626"/>
      <c r="DD13" s="632">
        <v>175912</v>
      </c>
      <c r="DE13" s="624"/>
      <c r="DF13" s="624"/>
      <c r="DG13" s="624"/>
      <c r="DH13" s="624"/>
      <c r="DI13" s="624"/>
      <c r="DJ13" s="624"/>
      <c r="DK13" s="624"/>
      <c r="DL13" s="624"/>
      <c r="DM13" s="624"/>
      <c r="DN13" s="624"/>
      <c r="DO13" s="624"/>
      <c r="DP13" s="625"/>
      <c r="DQ13" s="632">
        <v>937951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31380</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482106</v>
      </c>
      <c r="CS14" s="624"/>
      <c r="CT14" s="624"/>
      <c r="CU14" s="624"/>
      <c r="CV14" s="624"/>
      <c r="CW14" s="624"/>
      <c r="CX14" s="624"/>
      <c r="CY14" s="625"/>
      <c r="CZ14" s="626">
        <v>5.5</v>
      </c>
      <c r="DA14" s="626"/>
      <c r="DB14" s="626"/>
      <c r="DC14" s="626"/>
      <c r="DD14" s="632" t="s">
        <v>109</v>
      </c>
      <c r="DE14" s="624"/>
      <c r="DF14" s="624"/>
      <c r="DG14" s="624"/>
      <c r="DH14" s="624"/>
      <c r="DI14" s="624"/>
      <c r="DJ14" s="624"/>
      <c r="DK14" s="624"/>
      <c r="DL14" s="624"/>
      <c r="DM14" s="624"/>
      <c r="DN14" s="624"/>
      <c r="DO14" s="624"/>
      <c r="DP14" s="625"/>
      <c r="DQ14" s="632">
        <v>482106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4733</v>
      </c>
      <c r="S15" s="624"/>
      <c r="T15" s="624"/>
      <c r="U15" s="624"/>
      <c r="V15" s="624"/>
      <c r="W15" s="624"/>
      <c r="X15" s="624"/>
      <c r="Y15" s="625"/>
      <c r="Z15" s="626">
        <v>0.1</v>
      </c>
      <c r="AA15" s="626"/>
      <c r="AB15" s="626"/>
      <c r="AC15" s="626"/>
      <c r="AD15" s="627">
        <v>4733</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208584</v>
      </c>
      <c r="BH15" s="624"/>
      <c r="BI15" s="624"/>
      <c r="BJ15" s="624"/>
      <c r="BK15" s="624"/>
      <c r="BL15" s="624"/>
      <c r="BM15" s="624"/>
      <c r="BN15" s="625"/>
      <c r="BO15" s="626">
        <v>11.7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745694</v>
      </c>
      <c r="CS15" s="624"/>
      <c r="CT15" s="624"/>
      <c r="CU15" s="624"/>
      <c r="CV15" s="624"/>
      <c r="CW15" s="624"/>
      <c r="CX15" s="624"/>
      <c r="CY15" s="625"/>
      <c r="CZ15" s="626">
        <v>8.4</v>
      </c>
      <c r="DA15" s="626"/>
      <c r="DB15" s="626"/>
      <c r="DC15" s="626"/>
      <c r="DD15" s="632">
        <v>134214</v>
      </c>
      <c r="DE15" s="624"/>
      <c r="DF15" s="624"/>
      <c r="DG15" s="624"/>
      <c r="DH15" s="624"/>
      <c r="DI15" s="624"/>
      <c r="DJ15" s="624"/>
      <c r="DK15" s="624"/>
      <c r="DL15" s="624"/>
      <c r="DM15" s="624"/>
      <c r="DN15" s="624"/>
      <c r="DO15" s="624"/>
      <c r="DP15" s="625"/>
      <c r="DQ15" s="632">
        <v>599154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3794592</v>
      </c>
      <c r="S16" s="624"/>
      <c r="T16" s="624"/>
      <c r="U16" s="624"/>
      <c r="V16" s="624"/>
      <c r="W16" s="624"/>
      <c r="X16" s="624"/>
      <c r="Y16" s="625"/>
      <c r="Z16" s="626">
        <v>41.6</v>
      </c>
      <c r="AA16" s="626"/>
      <c r="AB16" s="626"/>
      <c r="AC16" s="626"/>
      <c r="AD16" s="627">
        <v>3436913</v>
      </c>
      <c r="AE16" s="627"/>
      <c r="AF16" s="627"/>
      <c r="AG16" s="627"/>
      <c r="AH16" s="627"/>
      <c r="AI16" s="627"/>
      <c r="AJ16" s="627"/>
      <c r="AK16" s="627"/>
      <c r="AL16" s="628">
        <v>61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3436913</v>
      </c>
      <c r="S17" s="624"/>
      <c r="T17" s="624"/>
      <c r="U17" s="624"/>
      <c r="V17" s="624"/>
      <c r="W17" s="624"/>
      <c r="X17" s="624"/>
      <c r="Y17" s="625"/>
      <c r="Z17" s="626">
        <v>37.6</v>
      </c>
      <c r="AA17" s="626"/>
      <c r="AB17" s="626"/>
      <c r="AC17" s="626"/>
      <c r="AD17" s="627">
        <v>3436913</v>
      </c>
      <c r="AE17" s="627"/>
      <c r="AF17" s="627"/>
      <c r="AG17" s="627"/>
      <c r="AH17" s="627"/>
      <c r="AI17" s="627"/>
      <c r="AJ17" s="627"/>
      <c r="AK17" s="627"/>
      <c r="AL17" s="628">
        <v>61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879357</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829924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357674</v>
      </c>
      <c r="S18" s="624"/>
      <c r="T18" s="624"/>
      <c r="U18" s="624"/>
      <c r="V18" s="624"/>
      <c r="W18" s="624"/>
      <c r="X18" s="624"/>
      <c r="Y18" s="625"/>
      <c r="Z18" s="626">
        <v>3.9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120085</v>
      </c>
      <c r="BH19" s="624"/>
      <c r="BI19" s="624"/>
      <c r="BJ19" s="624"/>
      <c r="BK19" s="624"/>
      <c r="BL19" s="624"/>
      <c r="BM19" s="624"/>
      <c r="BN19" s="625"/>
      <c r="BO19" s="626">
        <v>6.7</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6097571</v>
      </c>
      <c r="S20" s="624"/>
      <c r="T20" s="624"/>
      <c r="U20" s="624"/>
      <c r="V20" s="624"/>
      <c r="W20" s="624"/>
      <c r="X20" s="624"/>
      <c r="Y20" s="625"/>
      <c r="Z20" s="626">
        <v>66.8</v>
      </c>
      <c r="AA20" s="626"/>
      <c r="AB20" s="626"/>
      <c r="AC20" s="626"/>
      <c r="AD20" s="627">
        <v>5622324</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120085</v>
      </c>
      <c r="BH20" s="624"/>
      <c r="BI20" s="624"/>
      <c r="BJ20" s="624"/>
      <c r="BK20" s="624"/>
      <c r="BL20" s="624"/>
      <c r="BM20" s="624"/>
      <c r="BN20" s="625"/>
      <c r="BO20" s="626">
        <v>6.7</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8830343</v>
      </c>
      <c r="CS20" s="624"/>
      <c r="CT20" s="624"/>
      <c r="CU20" s="624"/>
      <c r="CV20" s="624"/>
      <c r="CW20" s="624"/>
      <c r="CX20" s="624"/>
      <c r="CY20" s="625"/>
      <c r="CZ20" s="626">
        <v>100</v>
      </c>
      <c r="DA20" s="626"/>
      <c r="DB20" s="626"/>
      <c r="DC20" s="626"/>
      <c r="DD20" s="632">
        <v>596764</v>
      </c>
      <c r="DE20" s="624"/>
      <c r="DF20" s="624"/>
      <c r="DG20" s="624"/>
      <c r="DH20" s="624"/>
      <c r="DI20" s="624"/>
      <c r="DJ20" s="624"/>
      <c r="DK20" s="624"/>
      <c r="DL20" s="624"/>
      <c r="DM20" s="624"/>
      <c r="DN20" s="624"/>
      <c r="DO20" s="624"/>
      <c r="DP20" s="625"/>
      <c r="DQ20" s="632">
        <v>6629397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2704</v>
      </c>
      <c r="S21" s="624"/>
      <c r="T21" s="624"/>
      <c r="U21" s="624"/>
      <c r="V21" s="624"/>
      <c r="W21" s="624"/>
      <c r="X21" s="624"/>
      <c r="Y21" s="625"/>
      <c r="Z21" s="626">
        <v>0</v>
      </c>
      <c r="AA21" s="626"/>
      <c r="AB21" s="626"/>
      <c r="AC21" s="626"/>
      <c r="AD21" s="627">
        <v>2704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2517</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67085</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145571</v>
      </c>
      <c r="S23" s="624"/>
      <c r="T23" s="624"/>
      <c r="U23" s="624"/>
      <c r="V23" s="624"/>
      <c r="W23" s="624"/>
      <c r="X23" s="624"/>
      <c r="Y23" s="625"/>
      <c r="Z23" s="626">
        <v>1.6</v>
      </c>
      <c r="AA23" s="626"/>
      <c r="AB23" s="626"/>
      <c r="AC23" s="626"/>
      <c r="AD23" s="627">
        <v>5886</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117568</v>
      </c>
      <c r="BH23" s="624"/>
      <c r="BI23" s="624"/>
      <c r="BJ23" s="624"/>
      <c r="BK23" s="624"/>
      <c r="BL23" s="624"/>
      <c r="BM23" s="624"/>
      <c r="BN23" s="625"/>
      <c r="BO23" s="626">
        <v>6.6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47923</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3706445</v>
      </c>
      <c r="CS24" s="613"/>
      <c r="CT24" s="613"/>
      <c r="CU24" s="613"/>
      <c r="CV24" s="613"/>
      <c r="CW24" s="613"/>
      <c r="CX24" s="613"/>
      <c r="CY24" s="614"/>
      <c r="CZ24" s="654">
        <v>42</v>
      </c>
      <c r="DA24" s="655"/>
      <c r="DB24" s="655"/>
      <c r="DC24" s="656"/>
      <c r="DD24" s="653">
        <v>2724127</v>
      </c>
      <c r="DE24" s="613"/>
      <c r="DF24" s="613"/>
      <c r="DG24" s="613"/>
      <c r="DH24" s="613"/>
      <c r="DI24" s="613"/>
      <c r="DJ24" s="613"/>
      <c r="DK24" s="614"/>
      <c r="DL24" s="653">
        <v>2705173</v>
      </c>
      <c r="DM24" s="613"/>
      <c r="DN24" s="613"/>
      <c r="DO24" s="613"/>
      <c r="DP24" s="613"/>
      <c r="DQ24" s="613"/>
      <c r="DR24" s="613"/>
      <c r="DS24" s="613"/>
      <c r="DT24" s="613"/>
      <c r="DU24" s="613"/>
      <c r="DV24" s="614"/>
      <c r="DW24" s="617">
        <v>45.4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854236</v>
      </c>
      <c r="S25" s="624"/>
      <c r="T25" s="624"/>
      <c r="U25" s="624"/>
      <c r="V25" s="624"/>
      <c r="W25" s="624"/>
      <c r="X25" s="624"/>
      <c r="Y25" s="625"/>
      <c r="Z25" s="626">
        <v>9.4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1579465</v>
      </c>
      <c r="CS25" s="649"/>
      <c r="CT25" s="649"/>
      <c r="CU25" s="649"/>
      <c r="CV25" s="649"/>
      <c r="CW25" s="649"/>
      <c r="CX25" s="649"/>
      <c r="CY25" s="650"/>
      <c r="CZ25" s="657">
        <v>17.899999999999999</v>
      </c>
      <c r="DA25" s="658"/>
      <c r="DB25" s="658"/>
      <c r="DC25" s="659"/>
      <c r="DD25" s="632">
        <v>1488648</v>
      </c>
      <c r="DE25" s="649"/>
      <c r="DF25" s="649"/>
      <c r="DG25" s="649"/>
      <c r="DH25" s="649"/>
      <c r="DI25" s="649"/>
      <c r="DJ25" s="649"/>
      <c r="DK25" s="650"/>
      <c r="DL25" s="632">
        <v>1469694</v>
      </c>
      <c r="DM25" s="649"/>
      <c r="DN25" s="649"/>
      <c r="DO25" s="649"/>
      <c r="DP25" s="649"/>
      <c r="DQ25" s="649"/>
      <c r="DR25" s="649"/>
      <c r="DS25" s="649"/>
      <c r="DT25" s="649"/>
      <c r="DU25" s="649"/>
      <c r="DV25" s="650"/>
      <c r="DW25" s="628">
        <v>24.7</v>
      </c>
      <c r="DX25" s="651"/>
      <c r="DY25" s="651"/>
      <c r="DZ25" s="651"/>
      <c r="EA25" s="651"/>
      <c r="EB25" s="651"/>
      <c r="EC25" s="652"/>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995099</v>
      </c>
      <c r="CS26" s="624"/>
      <c r="CT26" s="624"/>
      <c r="CU26" s="624"/>
      <c r="CV26" s="624"/>
      <c r="CW26" s="624"/>
      <c r="CX26" s="624"/>
      <c r="CY26" s="625"/>
      <c r="CZ26" s="657">
        <v>11.3</v>
      </c>
      <c r="DA26" s="658"/>
      <c r="DB26" s="658"/>
      <c r="DC26" s="659"/>
      <c r="DD26" s="632">
        <v>942113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1"/>
      <c r="DY26" s="651"/>
      <c r="DZ26" s="651"/>
      <c r="EA26" s="651"/>
      <c r="EB26" s="651"/>
      <c r="EC26" s="652"/>
    </row>
    <row r="27" spans="2:133" ht="11.25" customHeight="1" x14ac:dyDescent="0.15">
      <c r="B27" s="620" t="s">
        <v>277</v>
      </c>
      <c r="C27" s="621"/>
      <c r="D27" s="621"/>
      <c r="E27" s="621"/>
      <c r="F27" s="621"/>
      <c r="G27" s="621"/>
      <c r="H27" s="621"/>
      <c r="I27" s="621"/>
      <c r="J27" s="621"/>
      <c r="K27" s="621"/>
      <c r="L27" s="621"/>
      <c r="M27" s="621"/>
      <c r="N27" s="621"/>
      <c r="O27" s="621"/>
      <c r="P27" s="621"/>
      <c r="Q27" s="622"/>
      <c r="R27" s="623">
        <v>515327</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1779625</v>
      </c>
      <c r="BH27" s="624"/>
      <c r="BI27" s="624"/>
      <c r="BJ27" s="624"/>
      <c r="BK27" s="624"/>
      <c r="BL27" s="624"/>
      <c r="BM27" s="624"/>
      <c r="BN27" s="625"/>
      <c r="BO27" s="626">
        <v>100</v>
      </c>
      <c r="BP27" s="626"/>
      <c r="BQ27" s="626"/>
      <c r="BR27" s="626"/>
      <c r="BS27" s="632">
        <v>8966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1247623</v>
      </c>
      <c r="CS27" s="649"/>
      <c r="CT27" s="649"/>
      <c r="CU27" s="649"/>
      <c r="CV27" s="649"/>
      <c r="CW27" s="649"/>
      <c r="CX27" s="649"/>
      <c r="CY27" s="650"/>
      <c r="CZ27" s="657">
        <v>14.1</v>
      </c>
      <c r="DA27" s="658"/>
      <c r="DB27" s="658"/>
      <c r="DC27" s="659"/>
      <c r="DD27" s="632">
        <v>405555</v>
      </c>
      <c r="DE27" s="649"/>
      <c r="DF27" s="649"/>
      <c r="DG27" s="649"/>
      <c r="DH27" s="649"/>
      <c r="DI27" s="649"/>
      <c r="DJ27" s="649"/>
      <c r="DK27" s="650"/>
      <c r="DL27" s="632">
        <v>405555</v>
      </c>
      <c r="DM27" s="649"/>
      <c r="DN27" s="649"/>
      <c r="DO27" s="649"/>
      <c r="DP27" s="649"/>
      <c r="DQ27" s="649"/>
      <c r="DR27" s="649"/>
      <c r="DS27" s="649"/>
      <c r="DT27" s="649"/>
      <c r="DU27" s="649"/>
      <c r="DV27" s="650"/>
      <c r="DW27" s="628">
        <v>6.8</v>
      </c>
      <c r="DX27" s="651"/>
      <c r="DY27" s="651"/>
      <c r="DZ27" s="651"/>
      <c r="EA27" s="651"/>
      <c r="EB27" s="651"/>
      <c r="EC27" s="652"/>
    </row>
    <row r="28" spans="2:133" ht="11.25" customHeight="1" x14ac:dyDescent="0.15">
      <c r="B28" s="620" t="s">
        <v>280</v>
      </c>
      <c r="C28" s="621"/>
      <c r="D28" s="621"/>
      <c r="E28" s="621"/>
      <c r="F28" s="621"/>
      <c r="G28" s="621"/>
      <c r="H28" s="621"/>
      <c r="I28" s="621"/>
      <c r="J28" s="621"/>
      <c r="K28" s="621"/>
      <c r="L28" s="621"/>
      <c r="M28" s="621"/>
      <c r="N28" s="621"/>
      <c r="O28" s="621"/>
      <c r="P28" s="621"/>
      <c r="Q28" s="622"/>
      <c r="R28" s="623">
        <v>6250</v>
      </c>
      <c r="S28" s="624"/>
      <c r="T28" s="624"/>
      <c r="U28" s="624"/>
      <c r="V28" s="624"/>
      <c r="W28" s="624"/>
      <c r="X28" s="624"/>
      <c r="Y28" s="625"/>
      <c r="Z28" s="626">
        <v>0.1</v>
      </c>
      <c r="AA28" s="626"/>
      <c r="AB28" s="626"/>
      <c r="AC28" s="626"/>
      <c r="AD28" s="627">
        <v>2187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879357</v>
      </c>
      <c r="CS28" s="624"/>
      <c r="CT28" s="624"/>
      <c r="CU28" s="624"/>
      <c r="CV28" s="624"/>
      <c r="CW28" s="624"/>
      <c r="CX28" s="624"/>
      <c r="CY28" s="625"/>
      <c r="CZ28" s="657">
        <v>10</v>
      </c>
      <c r="DA28" s="658"/>
      <c r="DB28" s="658"/>
      <c r="DC28" s="659"/>
      <c r="DD28" s="632">
        <v>829924</v>
      </c>
      <c r="DE28" s="624"/>
      <c r="DF28" s="624"/>
      <c r="DG28" s="624"/>
      <c r="DH28" s="624"/>
      <c r="DI28" s="624"/>
      <c r="DJ28" s="624"/>
      <c r="DK28" s="625"/>
      <c r="DL28" s="632">
        <v>829924</v>
      </c>
      <c r="DM28" s="624"/>
      <c r="DN28" s="624"/>
      <c r="DO28" s="624"/>
      <c r="DP28" s="624"/>
      <c r="DQ28" s="624"/>
      <c r="DR28" s="624"/>
      <c r="DS28" s="624"/>
      <c r="DT28" s="624"/>
      <c r="DU28" s="624"/>
      <c r="DV28" s="625"/>
      <c r="DW28" s="628">
        <v>13.9</v>
      </c>
      <c r="DX28" s="651"/>
      <c r="DY28" s="651"/>
      <c r="DZ28" s="651"/>
      <c r="EA28" s="651"/>
      <c r="EB28" s="651"/>
      <c r="EC28" s="652"/>
    </row>
    <row r="29" spans="2:133" ht="11.25" customHeight="1" x14ac:dyDescent="0.15">
      <c r="B29" s="620" t="s">
        <v>282</v>
      </c>
      <c r="C29" s="621"/>
      <c r="D29" s="621"/>
      <c r="E29" s="621"/>
      <c r="F29" s="621"/>
      <c r="G29" s="621"/>
      <c r="H29" s="621"/>
      <c r="I29" s="621"/>
      <c r="J29" s="621"/>
      <c r="K29" s="621"/>
      <c r="L29" s="621"/>
      <c r="M29" s="621"/>
      <c r="N29" s="621"/>
      <c r="O29" s="621"/>
      <c r="P29" s="621"/>
      <c r="Q29" s="622"/>
      <c r="R29" s="623">
        <v>11610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879303</v>
      </c>
      <c r="CS29" s="649"/>
      <c r="CT29" s="649"/>
      <c r="CU29" s="649"/>
      <c r="CV29" s="649"/>
      <c r="CW29" s="649"/>
      <c r="CX29" s="649"/>
      <c r="CY29" s="650"/>
      <c r="CZ29" s="657">
        <v>10</v>
      </c>
      <c r="DA29" s="658"/>
      <c r="DB29" s="658"/>
      <c r="DC29" s="659"/>
      <c r="DD29" s="632">
        <v>829870</v>
      </c>
      <c r="DE29" s="649"/>
      <c r="DF29" s="649"/>
      <c r="DG29" s="649"/>
      <c r="DH29" s="649"/>
      <c r="DI29" s="649"/>
      <c r="DJ29" s="649"/>
      <c r="DK29" s="650"/>
      <c r="DL29" s="632">
        <v>829870</v>
      </c>
      <c r="DM29" s="649"/>
      <c r="DN29" s="649"/>
      <c r="DO29" s="649"/>
      <c r="DP29" s="649"/>
      <c r="DQ29" s="649"/>
      <c r="DR29" s="649"/>
      <c r="DS29" s="649"/>
      <c r="DT29" s="649"/>
      <c r="DU29" s="649"/>
      <c r="DV29" s="650"/>
      <c r="DW29" s="628">
        <v>13.9</v>
      </c>
      <c r="DX29" s="651"/>
      <c r="DY29" s="651"/>
      <c r="DZ29" s="651"/>
      <c r="EA29" s="651"/>
      <c r="EB29" s="651"/>
      <c r="EC29" s="652"/>
    </row>
    <row r="30" spans="2:133" ht="11.25" customHeight="1" x14ac:dyDescent="0.15">
      <c r="B30" s="620" t="s">
        <v>287</v>
      </c>
      <c r="C30" s="621"/>
      <c r="D30" s="621"/>
      <c r="E30" s="621"/>
      <c r="F30" s="621"/>
      <c r="G30" s="621"/>
      <c r="H30" s="621"/>
      <c r="I30" s="621"/>
      <c r="J30" s="621"/>
      <c r="K30" s="621"/>
      <c r="L30" s="621"/>
      <c r="M30" s="621"/>
      <c r="N30" s="621"/>
      <c r="O30" s="621"/>
      <c r="P30" s="621"/>
      <c r="Q30" s="622"/>
      <c r="R30" s="623">
        <v>199058</v>
      </c>
      <c r="S30" s="624"/>
      <c r="T30" s="624"/>
      <c r="U30" s="624"/>
      <c r="V30" s="624"/>
      <c r="W30" s="624"/>
      <c r="X30" s="624"/>
      <c r="Y30" s="625"/>
      <c r="Z30" s="626">
        <v>2.2000000000000002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v>
      </c>
      <c r="BH30" s="682"/>
      <c r="BI30" s="682"/>
      <c r="BJ30" s="682"/>
      <c r="BK30" s="682"/>
      <c r="BL30" s="682"/>
      <c r="BM30" s="618">
        <v>91.6</v>
      </c>
      <c r="BN30" s="682"/>
      <c r="BO30" s="682"/>
      <c r="BP30" s="682"/>
      <c r="BQ30" s="683"/>
      <c r="BR30" s="681">
        <v>97.7</v>
      </c>
      <c r="BS30" s="682"/>
      <c r="BT30" s="682"/>
      <c r="BU30" s="682"/>
      <c r="BV30" s="682"/>
      <c r="BW30" s="682"/>
      <c r="BX30" s="618">
        <v>91.7</v>
      </c>
      <c r="BY30" s="682"/>
      <c r="BZ30" s="682"/>
      <c r="CA30" s="682"/>
      <c r="CB30" s="683"/>
      <c r="CD30" s="686"/>
      <c r="CE30" s="687"/>
      <c r="CF30" s="637" t="s">
        <v>290</v>
      </c>
      <c r="CG30" s="638"/>
      <c r="CH30" s="638"/>
      <c r="CI30" s="638"/>
      <c r="CJ30" s="638"/>
      <c r="CK30" s="638"/>
      <c r="CL30" s="638"/>
      <c r="CM30" s="638"/>
      <c r="CN30" s="638"/>
      <c r="CO30" s="638"/>
      <c r="CP30" s="638"/>
      <c r="CQ30" s="639"/>
      <c r="CR30" s="623">
        <v>785148</v>
      </c>
      <c r="CS30" s="624"/>
      <c r="CT30" s="624"/>
      <c r="CU30" s="624"/>
      <c r="CV30" s="624"/>
      <c r="CW30" s="624"/>
      <c r="CX30" s="624"/>
      <c r="CY30" s="625"/>
      <c r="CZ30" s="657">
        <v>8.9</v>
      </c>
      <c r="DA30" s="658"/>
      <c r="DB30" s="658"/>
      <c r="DC30" s="659"/>
      <c r="DD30" s="632">
        <v>742453</v>
      </c>
      <c r="DE30" s="624"/>
      <c r="DF30" s="624"/>
      <c r="DG30" s="624"/>
      <c r="DH30" s="624"/>
      <c r="DI30" s="624"/>
      <c r="DJ30" s="624"/>
      <c r="DK30" s="625"/>
      <c r="DL30" s="632">
        <v>742453</v>
      </c>
      <c r="DM30" s="624"/>
      <c r="DN30" s="624"/>
      <c r="DO30" s="624"/>
      <c r="DP30" s="624"/>
      <c r="DQ30" s="624"/>
      <c r="DR30" s="624"/>
      <c r="DS30" s="624"/>
      <c r="DT30" s="624"/>
      <c r="DU30" s="624"/>
      <c r="DV30" s="625"/>
      <c r="DW30" s="628">
        <v>12.5</v>
      </c>
      <c r="DX30" s="651"/>
      <c r="DY30" s="651"/>
      <c r="DZ30" s="651"/>
      <c r="EA30" s="651"/>
      <c r="EB30" s="651"/>
      <c r="EC30" s="652"/>
    </row>
    <row r="31" spans="2:133" ht="11.25" customHeight="1" x14ac:dyDescent="0.15">
      <c r="B31" s="620" t="s">
        <v>291</v>
      </c>
      <c r="C31" s="621"/>
      <c r="D31" s="621"/>
      <c r="E31" s="621"/>
      <c r="F31" s="621"/>
      <c r="G31" s="621"/>
      <c r="H31" s="621"/>
      <c r="I31" s="621"/>
      <c r="J31" s="621"/>
      <c r="K31" s="621"/>
      <c r="L31" s="621"/>
      <c r="M31" s="621"/>
      <c r="N31" s="621"/>
      <c r="O31" s="621"/>
      <c r="P31" s="621"/>
      <c r="Q31" s="622"/>
      <c r="R31" s="623">
        <v>388686</v>
      </c>
      <c r="S31" s="624"/>
      <c r="T31" s="624"/>
      <c r="U31" s="624"/>
      <c r="V31" s="624"/>
      <c r="W31" s="624"/>
      <c r="X31" s="624"/>
      <c r="Y31" s="625"/>
      <c r="Z31" s="626">
        <v>4.3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49"/>
      <c r="BI31" s="649"/>
      <c r="BJ31" s="649"/>
      <c r="BK31" s="649"/>
      <c r="BL31" s="649"/>
      <c r="BM31" s="629">
        <v>94.4</v>
      </c>
      <c r="BN31" s="679"/>
      <c r="BO31" s="679"/>
      <c r="BP31" s="679"/>
      <c r="BQ31" s="680"/>
      <c r="BR31" s="678">
        <v>98.3</v>
      </c>
      <c r="BS31" s="649"/>
      <c r="BT31" s="649"/>
      <c r="BU31" s="649"/>
      <c r="BV31" s="649"/>
      <c r="BW31" s="649"/>
      <c r="BX31" s="629">
        <v>94</v>
      </c>
      <c r="BY31" s="679"/>
      <c r="BZ31" s="679"/>
      <c r="CA31" s="679"/>
      <c r="CB31" s="680"/>
      <c r="CD31" s="686"/>
      <c r="CE31" s="687"/>
      <c r="CF31" s="637" t="s">
        <v>294</v>
      </c>
      <c r="CG31" s="638"/>
      <c r="CH31" s="638"/>
      <c r="CI31" s="638"/>
      <c r="CJ31" s="638"/>
      <c r="CK31" s="638"/>
      <c r="CL31" s="638"/>
      <c r="CM31" s="638"/>
      <c r="CN31" s="638"/>
      <c r="CO31" s="638"/>
      <c r="CP31" s="638"/>
      <c r="CQ31" s="639"/>
      <c r="CR31" s="623">
        <v>94155</v>
      </c>
      <c r="CS31" s="649"/>
      <c r="CT31" s="649"/>
      <c r="CU31" s="649"/>
      <c r="CV31" s="649"/>
      <c r="CW31" s="649"/>
      <c r="CX31" s="649"/>
      <c r="CY31" s="650"/>
      <c r="CZ31" s="657">
        <v>1.1000000000000001</v>
      </c>
      <c r="DA31" s="658"/>
      <c r="DB31" s="658"/>
      <c r="DC31" s="659"/>
      <c r="DD31" s="632">
        <v>87417</v>
      </c>
      <c r="DE31" s="649"/>
      <c r="DF31" s="649"/>
      <c r="DG31" s="649"/>
      <c r="DH31" s="649"/>
      <c r="DI31" s="649"/>
      <c r="DJ31" s="649"/>
      <c r="DK31" s="650"/>
      <c r="DL31" s="632">
        <v>87417</v>
      </c>
      <c r="DM31" s="649"/>
      <c r="DN31" s="649"/>
      <c r="DO31" s="649"/>
      <c r="DP31" s="649"/>
      <c r="DQ31" s="649"/>
      <c r="DR31" s="649"/>
      <c r="DS31" s="649"/>
      <c r="DT31" s="649"/>
      <c r="DU31" s="649"/>
      <c r="DV31" s="650"/>
      <c r="DW31" s="628">
        <v>1.5</v>
      </c>
      <c r="DX31" s="651"/>
      <c r="DY31" s="651"/>
      <c r="DZ31" s="651"/>
      <c r="EA31" s="651"/>
      <c r="EB31" s="651"/>
      <c r="EC31" s="652"/>
    </row>
    <row r="32" spans="2:133" ht="11.25" customHeight="1" x14ac:dyDescent="0.15">
      <c r="B32" s="620" t="s">
        <v>295</v>
      </c>
      <c r="C32" s="621"/>
      <c r="D32" s="621"/>
      <c r="E32" s="621"/>
      <c r="F32" s="621"/>
      <c r="G32" s="621"/>
      <c r="H32" s="621"/>
      <c r="I32" s="621"/>
      <c r="J32" s="621"/>
      <c r="K32" s="621"/>
      <c r="L32" s="621"/>
      <c r="M32" s="621"/>
      <c r="N32" s="621"/>
      <c r="O32" s="621"/>
      <c r="P32" s="621"/>
      <c r="Q32" s="622"/>
      <c r="R32" s="623">
        <v>276956</v>
      </c>
      <c r="S32" s="624"/>
      <c r="T32" s="624"/>
      <c r="U32" s="624"/>
      <c r="V32" s="624"/>
      <c r="W32" s="624"/>
      <c r="X32" s="624"/>
      <c r="Y32" s="625"/>
      <c r="Z32" s="626">
        <v>3</v>
      </c>
      <c r="AA32" s="626"/>
      <c r="AB32" s="626"/>
      <c r="AC32" s="626"/>
      <c r="AD32" s="627">
        <v>239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96.9</v>
      </c>
      <c r="BH32" s="691"/>
      <c r="BI32" s="691"/>
      <c r="BJ32" s="691"/>
      <c r="BK32" s="691"/>
      <c r="BL32" s="691"/>
      <c r="BM32" s="692">
        <v>89.3</v>
      </c>
      <c r="BN32" s="691"/>
      <c r="BO32" s="691"/>
      <c r="BP32" s="691"/>
      <c r="BQ32" s="693"/>
      <c r="BR32" s="690">
        <v>96.7</v>
      </c>
      <c r="BS32" s="691"/>
      <c r="BT32" s="691"/>
      <c r="BU32" s="691"/>
      <c r="BV32" s="691"/>
      <c r="BW32" s="691"/>
      <c r="BX32" s="692">
        <v>89.9</v>
      </c>
      <c r="BY32" s="691"/>
      <c r="BZ32" s="691"/>
      <c r="CA32" s="691"/>
      <c r="CB32" s="693"/>
      <c r="CD32" s="688"/>
      <c r="CE32" s="689"/>
      <c r="CF32" s="637" t="s">
        <v>297</v>
      </c>
      <c r="CG32" s="638"/>
      <c r="CH32" s="638"/>
      <c r="CI32" s="638"/>
      <c r="CJ32" s="638"/>
      <c r="CK32" s="638"/>
      <c r="CL32" s="638"/>
      <c r="CM32" s="638"/>
      <c r="CN32" s="638"/>
      <c r="CO32" s="638"/>
      <c r="CP32" s="638"/>
      <c r="CQ32" s="639"/>
      <c r="CR32" s="623">
        <v>54</v>
      </c>
      <c r="CS32" s="624"/>
      <c r="CT32" s="624"/>
      <c r="CU32" s="624"/>
      <c r="CV32" s="624"/>
      <c r="CW32" s="624"/>
      <c r="CX32" s="624"/>
      <c r="CY32" s="625"/>
      <c r="CZ32" s="657">
        <v>0</v>
      </c>
      <c r="DA32" s="658"/>
      <c r="DB32" s="658"/>
      <c r="DC32" s="659"/>
      <c r="DD32" s="632">
        <v>54</v>
      </c>
      <c r="DE32" s="624"/>
      <c r="DF32" s="624"/>
      <c r="DG32" s="624"/>
      <c r="DH32" s="624"/>
      <c r="DI32" s="624"/>
      <c r="DJ32" s="624"/>
      <c r="DK32" s="625"/>
      <c r="DL32" s="632">
        <v>54</v>
      </c>
      <c r="DM32" s="624"/>
      <c r="DN32" s="624"/>
      <c r="DO32" s="624"/>
      <c r="DP32" s="624"/>
      <c r="DQ32" s="624"/>
      <c r="DR32" s="624"/>
      <c r="DS32" s="624"/>
      <c r="DT32" s="624"/>
      <c r="DU32" s="624"/>
      <c r="DV32" s="625"/>
      <c r="DW32" s="628">
        <v>0</v>
      </c>
      <c r="DX32" s="651"/>
      <c r="DY32" s="651"/>
      <c r="DZ32" s="651"/>
      <c r="EA32" s="651"/>
      <c r="EB32" s="651"/>
      <c r="EC32" s="652"/>
    </row>
    <row r="33" spans="2:133" ht="11.25" customHeight="1" x14ac:dyDescent="0.15">
      <c r="B33" s="620" t="s">
        <v>298</v>
      </c>
      <c r="C33" s="621"/>
      <c r="D33" s="621"/>
      <c r="E33" s="621"/>
      <c r="F33" s="621"/>
      <c r="G33" s="621"/>
      <c r="H33" s="621"/>
      <c r="I33" s="621"/>
      <c r="J33" s="621"/>
      <c r="K33" s="621"/>
      <c r="L33" s="621"/>
      <c r="M33" s="621"/>
      <c r="N33" s="621"/>
      <c r="O33" s="621"/>
      <c r="P33" s="621"/>
      <c r="Q33" s="622"/>
      <c r="R33" s="623">
        <v>518415</v>
      </c>
      <c r="S33" s="624"/>
      <c r="T33" s="624"/>
      <c r="U33" s="624"/>
      <c r="V33" s="624"/>
      <c r="W33" s="624"/>
      <c r="X33" s="624"/>
      <c r="Y33" s="625"/>
      <c r="Z33" s="626">
        <v>5.7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4527134</v>
      </c>
      <c r="CS33" s="649"/>
      <c r="CT33" s="649"/>
      <c r="CU33" s="649"/>
      <c r="CV33" s="649"/>
      <c r="CW33" s="649"/>
      <c r="CX33" s="649"/>
      <c r="CY33" s="650"/>
      <c r="CZ33" s="657">
        <v>51.3</v>
      </c>
      <c r="DA33" s="658"/>
      <c r="DB33" s="658"/>
      <c r="DC33" s="659"/>
      <c r="DD33" s="632">
        <v>3774925</v>
      </c>
      <c r="DE33" s="649"/>
      <c r="DF33" s="649"/>
      <c r="DG33" s="649"/>
      <c r="DH33" s="649"/>
      <c r="DI33" s="649"/>
      <c r="DJ33" s="649"/>
      <c r="DK33" s="650"/>
      <c r="DL33" s="632">
        <v>2924381</v>
      </c>
      <c r="DM33" s="649"/>
      <c r="DN33" s="649"/>
      <c r="DO33" s="649"/>
      <c r="DP33" s="649"/>
      <c r="DQ33" s="649"/>
      <c r="DR33" s="649"/>
      <c r="DS33" s="649"/>
      <c r="DT33" s="649"/>
      <c r="DU33" s="649"/>
      <c r="DV33" s="650"/>
      <c r="DW33" s="628">
        <v>49.1</v>
      </c>
      <c r="DX33" s="651"/>
      <c r="DY33" s="651"/>
      <c r="DZ33" s="651"/>
      <c r="EA33" s="651"/>
      <c r="EB33" s="651"/>
      <c r="EC33" s="652"/>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958113</v>
      </c>
      <c r="CS34" s="624"/>
      <c r="CT34" s="624"/>
      <c r="CU34" s="624"/>
      <c r="CV34" s="624"/>
      <c r="CW34" s="624"/>
      <c r="CX34" s="624"/>
      <c r="CY34" s="625"/>
      <c r="CZ34" s="657">
        <v>10.9</v>
      </c>
      <c r="DA34" s="658"/>
      <c r="DB34" s="658"/>
      <c r="DC34" s="659"/>
      <c r="DD34" s="632">
        <v>796061</v>
      </c>
      <c r="DE34" s="624"/>
      <c r="DF34" s="624"/>
      <c r="DG34" s="624"/>
      <c r="DH34" s="624"/>
      <c r="DI34" s="624"/>
      <c r="DJ34" s="624"/>
      <c r="DK34" s="625"/>
      <c r="DL34" s="632">
        <v>518189</v>
      </c>
      <c r="DM34" s="624"/>
      <c r="DN34" s="624"/>
      <c r="DO34" s="624"/>
      <c r="DP34" s="624"/>
      <c r="DQ34" s="624"/>
      <c r="DR34" s="624"/>
      <c r="DS34" s="624"/>
      <c r="DT34" s="624"/>
      <c r="DU34" s="624"/>
      <c r="DV34" s="625"/>
      <c r="DW34" s="628">
        <v>8.6999999999999993</v>
      </c>
      <c r="DX34" s="651"/>
      <c r="DY34" s="651"/>
      <c r="DZ34" s="651"/>
      <c r="EA34" s="651"/>
      <c r="EB34" s="651"/>
      <c r="EC34" s="652"/>
    </row>
    <row r="35" spans="2:133" ht="11.25" customHeight="1" x14ac:dyDescent="0.15">
      <c r="B35" s="620" t="s">
        <v>304</v>
      </c>
      <c r="C35" s="621"/>
      <c r="D35" s="621"/>
      <c r="E35" s="621"/>
      <c r="F35" s="621"/>
      <c r="G35" s="621"/>
      <c r="H35" s="621"/>
      <c r="I35" s="621"/>
      <c r="J35" s="621"/>
      <c r="K35" s="621"/>
      <c r="L35" s="621"/>
      <c r="M35" s="621"/>
      <c r="N35" s="621"/>
      <c r="O35" s="621"/>
      <c r="P35" s="621"/>
      <c r="Q35" s="622"/>
      <c r="R35" s="623">
        <v>320732</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1564901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-134210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294939</v>
      </c>
      <c r="CS35" s="649"/>
      <c r="CT35" s="649"/>
      <c r="CU35" s="649"/>
      <c r="CV35" s="649"/>
      <c r="CW35" s="649"/>
      <c r="CX35" s="649"/>
      <c r="CY35" s="650"/>
      <c r="CZ35" s="657">
        <v>3.3</v>
      </c>
      <c r="DA35" s="658"/>
      <c r="DB35" s="658"/>
      <c r="DC35" s="659"/>
      <c r="DD35" s="632">
        <v>218326</v>
      </c>
      <c r="DE35" s="649"/>
      <c r="DF35" s="649"/>
      <c r="DG35" s="649"/>
      <c r="DH35" s="649"/>
      <c r="DI35" s="649"/>
      <c r="DJ35" s="649"/>
      <c r="DK35" s="650"/>
      <c r="DL35" s="632">
        <v>218326</v>
      </c>
      <c r="DM35" s="649"/>
      <c r="DN35" s="649"/>
      <c r="DO35" s="649"/>
      <c r="DP35" s="649"/>
      <c r="DQ35" s="649"/>
      <c r="DR35" s="649"/>
      <c r="DS35" s="649"/>
      <c r="DT35" s="649"/>
      <c r="DU35" s="649"/>
      <c r="DV35" s="650"/>
      <c r="DW35" s="628">
        <v>3.7</v>
      </c>
      <c r="DX35" s="651"/>
      <c r="DY35" s="651"/>
      <c r="DZ35" s="651"/>
      <c r="EA35" s="651"/>
      <c r="EB35" s="651"/>
      <c r="EC35" s="652"/>
    </row>
    <row r="36" spans="2:133" ht="11.25" customHeight="1" x14ac:dyDescent="0.15">
      <c r="B36" s="666" t="s">
        <v>308</v>
      </c>
      <c r="C36" s="667"/>
      <c r="D36" s="667"/>
      <c r="E36" s="667"/>
      <c r="F36" s="667"/>
      <c r="G36" s="667"/>
      <c r="H36" s="667"/>
      <c r="I36" s="667"/>
      <c r="J36" s="667"/>
      <c r="K36" s="667"/>
      <c r="L36" s="667"/>
      <c r="M36" s="667"/>
      <c r="N36" s="667"/>
      <c r="O36" s="667"/>
      <c r="P36" s="667"/>
      <c r="Q36" s="668"/>
      <c r="R36" s="695">
        <v>9131392</v>
      </c>
      <c r="S36" s="696"/>
      <c r="T36" s="696"/>
      <c r="U36" s="696"/>
      <c r="V36" s="696"/>
      <c r="W36" s="696"/>
      <c r="X36" s="696"/>
      <c r="Y36" s="697"/>
      <c r="Z36" s="698">
        <v>100</v>
      </c>
      <c r="AA36" s="698"/>
      <c r="AB36" s="698"/>
      <c r="AC36" s="698"/>
      <c r="AD36" s="699">
        <v>5633340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492300</v>
      </c>
      <c r="BA36" s="624"/>
      <c r="BB36" s="624"/>
      <c r="BC36" s="624"/>
      <c r="BD36" s="649"/>
      <c r="BE36" s="649"/>
      <c r="BF36" s="680"/>
      <c r="BG36" s="637" t="s">
        <v>310</v>
      </c>
      <c r="BH36" s="638"/>
      <c r="BI36" s="638"/>
      <c r="BJ36" s="638"/>
      <c r="BK36" s="638"/>
      <c r="BL36" s="638"/>
      <c r="BM36" s="638"/>
      <c r="BN36" s="638"/>
      <c r="BO36" s="638"/>
      <c r="BP36" s="638"/>
      <c r="BQ36" s="638"/>
      <c r="BR36" s="638"/>
      <c r="BS36" s="638"/>
      <c r="BT36" s="638"/>
      <c r="BU36" s="639"/>
      <c r="BV36" s="623">
        <v>-185469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1285745</v>
      </c>
      <c r="CS36" s="624"/>
      <c r="CT36" s="624"/>
      <c r="CU36" s="624"/>
      <c r="CV36" s="624"/>
      <c r="CW36" s="624"/>
      <c r="CX36" s="624"/>
      <c r="CY36" s="625"/>
      <c r="CZ36" s="657">
        <v>14.6</v>
      </c>
      <c r="DA36" s="658"/>
      <c r="DB36" s="658"/>
      <c r="DC36" s="659"/>
      <c r="DD36" s="632">
        <v>1075494</v>
      </c>
      <c r="DE36" s="624"/>
      <c r="DF36" s="624"/>
      <c r="DG36" s="624"/>
      <c r="DH36" s="624"/>
      <c r="DI36" s="624"/>
      <c r="DJ36" s="624"/>
      <c r="DK36" s="625"/>
      <c r="DL36" s="632">
        <v>935461</v>
      </c>
      <c r="DM36" s="624"/>
      <c r="DN36" s="624"/>
      <c r="DO36" s="624"/>
      <c r="DP36" s="624"/>
      <c r="DQ36" s="624"/>
      <c r="DR36" s="624"/>
      <c r="DS36" s="624"/>
      <c r="DT36" s="624"/>
      <c r="DU36" s="624"/>
      <c r="DV36" s="625"/>
      <c r="DW36" s="628">
        <v>15.7</v>
      </c>
      <c r="DX36" s="651"/>
      <c r="DY36" s="651"/>
      <c r="DZ36" s="651"/>
      <c r="EA36" s="651"/>
      <c r="EB36" s="651"/>
      <c r="EC36" s="652"/>
    </row>
    <row r="37" spans="2:133" ht="11.25" customHeight="1" x14ac:dyDescent="0.15">
      <c r="AQ37" s="702" t="s">
        <v>312</v>
      </c>
      <c r="AR37" s="703"/>
      <c r="AS37" s="703"/>
      <c r="AT37" s="703"/>
      <c r="AU37" s="703"/>
      <c r="AV37" s="703"/>
      <c r="AW37" s="703"/>
      <c r="AX37" s="703"/>
      <c r="AY37" s="704"/>
      <c r="AZ37" s="623">
        <v>68696</v>
      </c>
      <c r="BA37" s="624"/>
      <c r="BB37" s="624"/>
      <c r="BC37" s="624"/>
      <c r="BD37" s="649"/>
      <c r="BE37" s="649"/>
      <c r="BF37" s="680"/>
      <c r="BG37" s="637" t="s">
        <v>313</v>
      </c>
      <c r="BH37" s="638"/>
      <c r="BI37" s="638"/>
      <c r="BJ37" s="638"/>
      <c r="BK37" s="638"/>
      <c r="BL37" s="638"/>
      <c r="BM37" s="638"/>
      <c r="BN37" s="638"/>
      <c r="BO37" s="638"/>
      <c r="BP37" s="638"/>
      <c r="BQ37" s="638"/>
      <c r="BR37" s="638"/>
      <c r="BS37" s="638"/>
      <c r="BT37" s="638"/>
      <c r="BU37" s="639"/>
      <c r="BV37" s="623">
        <v>3239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684974</v>
      </c>
      <c r="CS37" s="649"/>
      <c r="CT37" s="649"/>
      <c r="CU37" s="649"/>
      <c r="CV37" s="649"/>
      <c r="CW37" s="649"/>
      <c r="CX37" s="649"/>
      <c r="CY37" s="650"/>
      <c r="CZ37" s="657">
        <v>7.8</v>
      </c>
      <c r="DA37" s="658"/>
      <c r="DB37" s="658"/>
      <c r="DC37" s="659"/>
      <c r="DD37" s="632">
        <v>684973</v>
      </c>
      <c r="DE37" s="649"/>
      <c r="DF37" s="649"/>
      <c r="DG37" s="649"/>
      <c r="DH37" s="649"/>
      <c r="DI37" s="649"/>
      <c r="DJ37" s="649"/>
      <c r="DK37" s="650"/>
      <c r="DL37" s="632">
        <v>674975</v>
      </c>
      <c r="DM37" s="649"/>
      <c r="DN37" s="649"/>
      <c r="DO37" s="649"/>
      <c r="DP37" s="649"/>
      <c r="DQ37" s="649"/>
      <c r="DR37" s="649"/>
      <c r="DS37" s="649"/>
      <c r="DT37" s="649"/>
      <c r="DU37" s="649"/>
      <c r="DV37" s="650"/>
      <c r="DW37" s="628">
        <v>11.3</v>
      </c>
      <c r="DX37" s="651"/>
      <c r="DY37" s="651"/>
      <c r="DZ37" s="651"/>
      <c r="EA37" s="651"/>
      <c r="EB37" s="651"/>
      <c r="EC37" s="652"/>
    </row>
    <row r="38" spans="2:133" ht="11.25" customHeight="1" x14ac:dyDescent="0.15">
      <c r="AQ38" s="702" t="s">
        <v>315</v>
      </c>
      <c r="AR38" s="703"/>
      <c r="AS38" s="703"/>
      <c r="AT38" s="703"/>
      <c r="AU38" s="703"/>
      <c r="AV38" s="703"/>
      <c r="AW38" s="703"/>
      <c r="AX38" s="703"/>
      <c r="AY38" s="704"/>
      <c r="AZ38" s="623" t="s">
        <v>109</v>
      </c>
      <c r="BA38" s="624"/>
      <c r="BB38" s="624"/>
      <c r="BC38" s="624"/>
      <c r="BD38" s="649"/>
      <c r="BE38" s="649"/>
      <c r="BF38" s="680"/>
      <c r="BG38" s="637" t="s">
        <v>316</v>
      </c>
      <c r="BH38" s="638"/>
      <c r="BI38" s="638"/>
      <c r="BJ38" s="638"/>
      <c r="BK38" s="638"/>
      <c r="BL38" s="638"/>
      <c r="BM38" s="638"/>
      <c r="BN38" s="638"/>
      <c r="BO38" s="638"/>
      <c r="BP38" s="638"/>
      <c r="BQ38" s="638"/>
      <c r="BR38" s="638"/>
      <c r="BS38" s="638"/>
      <c r="BT38" s="638"/>
      <c r="BU38" s="639"/>
      <c r="BV38" s="623">
        <v>5318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1496205</v>
      </c>
      <c r="CS38" s="624"/>
      <c r="CT38" s="624"/>
      <c r="CU38" s="624"/>
      <c r="CV38" s="624"/>
      <c r="CW38" s="624"/>
      <c r="CX38" s="624"/>
      <c r="CY38" s="625"/>
      <c r="CZ38" s="657">
        <v>16.899999999999999</v>
      </c>
      <c r="DA38" s="658"/>
      <c r="DB38" s="658"/>
      <c r="DC38" s="659"/>
      <c r="DD38" s="632">
        <v>1300801</v>
      </c>
      <c r="DE38" s="624"/>
      <c r="DF38" s="624"/>
      <c r="DG38" s="624"/>
      <c r="DH38" s="624"/>
      <c r="DI38" s="624"/>
      <c r="DJ38" s="624"/>
      <c r="DK38" s="625"/>
      <c r="DL38" s="632">
        <v>1252405</v>
      </c>
      <c r="DM38" s="624"/>
      <c r="DN38" s="624"/>
      <c r="DO38" s="624"/>
      <c r="DP38" s="624"/>
      <c r="DQ38" s="624"/>
      <c r="DR38" s="624"/>
      <c r="DS38" s="624"/>
      <c r="DT38" s="624"/>
      <c r="DU38" s="624"/>
      <c r="DV38" s="625"/>
      <c r="DW38" s="628">
        <v>21</v>
      </c>
      <c r="DX38" s="651"/>
      <c r="DY38" s="651"/>
      <c r="DZ38" s="651"/>
      <c r="EA38" s="651"/>
      <c r="EB38" s="651"/>
      <c r="EC38" s="652"/>
    </row>
    <row r="39" spans="2:133" ht="11.25" customHeight="1" x14ac:dyDescent="0.15">
      <c r="AQ39" s="702" t="s">
        <v>318</v>
      </c>
      <c r="AR39" s="703"/>
      <c r="AS39" s="703"/>
      <c r="AT39" s="703"/>
      <c r="AU39" s="703"/>
      <c r="AV39" s="703"/>
      <c r="AW39" s="703"/>
      <c r="AX39" s="703"/>
      <c r="AY39" s="704"/>
      <c r="AZ39" s="623" t="s">
        <v>109</v>
      </c>
      <c r="BA39" s="624"/>
      <c r="BB39" s="624"/>
      <c r="BC39" s="624"/>
      <c r="BD39" s="649"/>
      <c r="BE39" s="649"/>
      <c r="BF39" s="680"/>
      <c r="BG39" s="706" t="s">
        <v>319</v>
      </c>
      <c r="BH39" s="707"/>
      <c r="BI39" s="707"/>
      <c r="BJ39" s="707"/>
      <c r="BK39" s="707"/>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416132</v>
      </c>
      <c r="CS39" s="649"/>
      <c r="CT39" s="649"/>
      <c r="CU39" s="649"/>
      <c r="CV39" s="649"/>
      <c r="CW39" s="649"/>
      <c r="CX39" s="649"/>
      <c r="CY39" s="650"/>
      <c r="CZ39" s="657">
        <v>4.7</v>
      </c>
      <c r="DA39" s="658"/>
      <c r="DB39" s="658"/>
      <c r="DC39" s="659"/>
      <c r="DD39" s="632">
        <v>384243</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234654</v>
      </c>
      <c r="BA40" s="624"/>
      <c r="BB40" s="624"/>
      <c r="BC40" s="624"/>
      <c r="BD40" s="649"/>
      <c r="BE40" s="649"/>
      <c r="BF40" s="680"/>
      <c r="BG40" s="706"/>
      <c r="BH40" s="707"/>
      <c r="BI40" s="707"/>
      <c r="BJ40" s="707"/>
      <c r="BK40" s="707"/>
      <c r="BL40" s="187"/>
      <c r="BM40" s="638" t="s">
        <v>323</v>
      </c>
      <c r="BN40" s="638"/>
      <c r="BO40" s="638"/>
      <c r="BP40" s="638"/>
      <c r="BQ40" s="638"/>
      <c r="BR40" s="638"/>
      <c r="BS40" s="638"/>
      <c r="BT40" s="638"/>
      <c r="BU40" s="639"/>
      <c r="BV40" s="623">
        <v>127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76000</v>
      </c>
      <c r="CS40" s="624"/>
      <c r="CT40" s="624"/>
      <c r="CU40" s="624"/>
      <c r="CV40" s="624"/>
      <c r="CW40" s="624"/>
      <c r="CX40" s="624"/>
      <c r="CY40" s="625"/>
      <c r="CZ40" s="657">
        <v>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769251</v>
      </c>
      <c r="BA41" s="696"/>
      <c r="BB41" s="696"/>
      <c r="BC41" s="696"/>
      <c r="BD41" s="691"/>
      <c r="BE41" s="691"/>
      <c r="BF41" s="693"/>
      <c r="BG41" s="708"/>
      <c r="BH41" s="709"/>
      <c r="BI41" s="709"/>
      <c r="BJ41" s="709"/>
      <c r="BK41" s="709"/>
      <c r="BL41" s="189"/>
      <c r="BM41" s="644" t="s">
        <v>326</v>
      </c>
      <c r="BN41" s="644"/>
      <c r="BO41" s="644"/>
      <c r="BP41" s="644"/>
      <c r="BQ41" s="644"/>
      <c r="BR41" s="644"/>
      <c r="BS41" s="644"/>
      <c r="BT41" s="644"/>
      <c r="BU41" s="645"/>
      <c r="BV41" s="695">
        <v>399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9"/>
      <c r="CT41" s="649"/>
      <c r="CU41" s="649"/>
      <c r="CV41" s="649"/>
      <c r="CW41" s="649"/>
      <c r="CX41" s="649"/>
      <c r="CY41" s="650"/>
      <c r="CZ41" s="657" t="s">
        <v>213</v>
      </c>
      <c r="DA41" s="658"/>
      <c r="DB41" s="658"/>
      <c r="DC41" s="659"/>
      <c r="DD41" s="632" t="s">
        <v>213</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596764</v>
      </c>
      <c r="CS42" s="624"/>
      <c r="CT42" s="624"/>
      <c r="CU42" s="624"/>
      <c r="CV42" s="624"/>
      <c r="CW42" s="624"/>
      <c r="CX42" s="624"/>
      <c r="CY42" s="625"/>
      <c r="CZ42" s="657">
        <v>6.8</v>
      </c>
      <c r="DA42" s="716"/>
      <c r="DB42" s="716"/>
      <c r="DC42" s="717"/>
      <c r="DD42" s="632">
        <v>130345</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328</v>
      </c>
      <c r="CS43" s="649"/>
      <c r="CT43" s="649"/>
      <c r="CU43" s="649"/>
      <c r="CV43" s="649"/>
      <c r="CW43" s="649"/>
      <c r="CX43" s="649"/>
      <c r="CY43" s="650"/>
      <c r="CZ43" s="657">
        <v>0</v>
      </c>
      <c r="DA43" s="658"/>
      <c r="DB43" s="658"/>
      <c r="DC43" s="659"/>
      <c r="DD43" s="632" t="s">
        <v>119</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596764</v>
      </c>
      <c r="CS44" s="624"/>
      <c r="CT44" s="624"/>
      <c r="CU44" s="624"/>
      <c r="CV44" s="624"/>
      <c r="CW44" s="624"/>
      <c r="CX44" s="624"/>
      <c r="CY44" s="625"/>
      <c r="CZ44" s="657">
        <v>6.8</v>
      </c>
      <c r="DA44" s="716"/>
      <c r="DB44" s="716"/>
      <c r="DC44" s="717"/>
      <c r="DD44" s="632">
        <v>130345</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x14ac:dyDescent="0.15">
      <c r="CD45" s="731"/>
      <c r="CE45" s="732"/>
      <c r="CF45" s="620" t="s">
        <v>334</v>
      </c>
      <c r="CG45" s="621"/>
      <c r="CH45" s="621"/>
      <c r="CI45" s="621"/>
      <c r="CJ45" s="621"/>
      <c r="CK45" s="621"/>
      <c r="CL45" s="621"/>
      <c r="CM45" s="621"/>
      <c r="CN45" s="621"/>
      <c r="CO45" s="621"/>
      <c r="CP45" s="621"/>
      <c r="CQ45" s="622"/>
      <c r="CR45" s="623">
        <v>231966</v>
      </c>
      <c r="CS45" s="649"/>
      <c r="CT45" s="649"/>
      <c r="CU45" s="649"/>
      <c r="CV45" s="649"/>
      <c r="CW45" s="649"/>
      <c r="CX45" s="649"/>
      <c r="CY45" s="650"/>
      <c r="CZ45" s="657">
        <v>2.6</v>
      </c>
      <c r="DA45" s="658"/>
      <c r="DB45" s="658"/>
      <c r="DC45" s="659"/>
      <c r="DD45" s="632">
        <v>15087</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x14ac:dyDescent="0.15">
      <c r="CD46" s="731"/>
      <c r="CE46" s="732"/>
      <c r="CF46" s="620" t="s">
        <v>335</v>
      </c>
      <c r="CG46" s="621"/>
      <c r="CH46" s="621"/>
      <c r="CI46" s="621"/>
      <c r="CJ46" s="621"/>
      <c r="CK46" s="621"/>
      <c r="CL46" s="621"/>
      <c r="CM46" s="621"/>
      <c r="CN46" s="621"/>
      <c r="CO46" s="621"/>
      <c r="CP46" s="621"/>
      <c r="CQ46" s="622"/>
      <c r="CR46" s="623">
        <v>364798</v>
      </c>
      <c r="CS46" s="624"/>
      <c r="CT46" s="624"/>
      <c r="CU46" s="624"/>
      <c r="CV46" s="624"/>
      <c r="CW46" s="624"/>
      <c r="CX46" s="624"/>
      <c r="CY46" s="625"/>
      <c r="CZ46" s="657">
        <v>4.0999999999999996</v>
      </c>
      <c r="DA46" s="716"/>
      <c r="DB46" s="716"/>
      <c r="DC46" s="717"/>
      <c r="DD46" s="632">
        <v>115258</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x14ac:dyDescent="0.15">
      <c r="CD47" s="731"/>
      <c r="CE47" s="732"/>
      <c r="CF47" s="620" t="s">
        <v>336</v>
      </c>
      <c r="CG47" s="621"/>
      <c r="CH47" s="621"/>
      <c r="CI47" s="621"/>
      <c r="CJ47" s="621"/>
      <c r="CK47" s="621"/>
      <c r="CL47" s="621"/>
      <c r="CM47" s="621"/>
      <c r="CN47" s="621"/>
      <c r="CO47" s="621"/>
      <c r="CP47" s="621"/>
      <c r="CQ47" s="622"/>
      <c r="CR47" s="623" t="s">
        <v>119</v>
      </c>
      <c r="CS47" s="649"/>
      <c r="CT47" s="649"/>
      <c r="CU47" s="649"/>
      <c r="CV47" s="649"/>
      <c r="CW47" s="649"/>
      <c r="CX47" s="649"/>
      <c r="CY47" s="650"/>
      <c r="CZ47" s="657" t="s">
        <v>119</v>
      </c>
      <c r="DA47" s="658"/>
      <c r="DB47" s="658"/>
      <c r="DC47" s="659"/>
      <c r="DD47" s="632" t="s">
        <v>119</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16"/>
      <c r="DB48" s="716"/>
      <c r="DC48" s="717"/>
      <c r="DD48" s="632" t="s">
        <v>119</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x14ac:dyDescent="0.15">
      <c r="CD49" s="666" t="s">
        <v>338</v>
      </c>
      <c r="CE49" s="667"/>
      <c r="CF49" s="667"/>
      <c r="CG49" s="667"/>
      <c r="CH49" s="667"/>
      <c r="CI49" s="667"/>
      <c r="CJ49" s="667"/>
      <c r="CK49" s="667"/>
      <c r="CL49" s="667"/>
      <c r="CM49" s="667"/>
      <c r="CN49" s="667"/>
      <c r="CO49" s="667"/>
      <c r="CP49" s="667"/>
      <c r="CQ49" s="668"/>
      <c r="CR49" s="695">
        <v>8830343</v>
      </c>
      <c r="CS49" s="691"/>
      <c r="CT49" s="691"/>
      <c r="CU49" s="691"/>
      <c r="CV49" s="691"/>
      <c r="CW49" s="691"/>
      <c r="CX49" s="691"/>
      <c r="CY49" s="718"/>
      <c r="CZ49" s="719">
        <v>100</v>
      </c>
      <c r="DA49" s="720"/>
      <c r="DB49" s="720"/>
      <c r="DC49" s="721"/>
      <c r="DD49" s="722">
        <v>6629397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M85" sqref="CM85:CQ8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9131</v>
      </c>
      <c r="R7" s="753"/>
      <c r="S7" s="753"/>
      <c r="T7" s="753"/>
      <c r="U7" s="753"/>
      <c r="V7" s="753">
        <v>8830</v>
      </c>
      <c r="W7" s="753"/>
      <c r="X7" s="753"/>
      <c r="Y7" s="753"/>
      <c r="Z7" s="753"/>
      <c r="AA7" s="753">
        <v>301</v>
      </c>
      <c r="AB7" s="753"/>
      <c r="AC7" s="753"/>
      <c r="AD7" s="753"/>
      <c r="AE7" s="754"/>
      <c r="AF7" s="755">
        <v>300</v>
      </c>
      <c r="AG7" s="756"/>
      <c r="AH7" s="756"/>
      <c r="AI7" s="756"/>
      <c r="AJ7" s="757"/>
      <c r="AK7" s="792">
        <v>199</v>
      </c>
      <c r="AL7" s="793"/>
      <c r="AM7" s="793"/>
      <c r="AN7" s="793"/>
      <c r="AO7" s="793"/>
      <c r="AP7" s="793">
        <v>7128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6</v>
      </c>
      <c r="CI7" s="790"/>
      <c r="CJ7" s="790"/>
      <c r="CK7" s="790"/>
      <c r="CL7" s="791"/>
      <c r="CM7" s="789">
        <v>48</v>
      </c>
      <c r="CN7" s="790"/>
      <c r="CO7" s="790"/>
      <c r="CP7" s="790"/>
      <c r="CQ7" s="791"/>
      <c r="CR7" s="789">
        <v>12</v>
      </c>
      <c r="CS7" s="790"/>
      <c r="CT7" s="790"/>
      <c r="CU7" s="790"/>
      <c r="CV7" s="791"/>
      <c r="CW7" s="789" t="s">
        <v>475</v>
      </c>
      <c r="CX7" s="790"/>
      <c r="CY7" s="790"/>
      <c r="CZ7" s="790"/>
      <c r="DA7" s="791"/>
      <c r="DB7" s="789" t="s">
        <v>475</v>
      </c>
      <c r="DC7" s="790"/>
      <c r="DD7" s="790"/>
      <c r="DE7" s="790"/>
      <c r="DF7" s="791"/>
      <c r="DG7" s="789" t="s">
        <v>475</v>
      </c>
      <c r="DH7" s="790"/>
      <c r="DI7" s="790"/>
      <c r="DJ7" s="790"/>
      <c r="DK7" s="791"/>
      <c r="DL7" s="789" t="s">
        <v>475</v>
      </c>
      <c r="DM7" s="790"/>
      <c r="DN7" s="790"/>
      <c r="DO7" s="790"/>
      <c r="DP7" s="791"/>
      <c r="DQ7" s="789" t="s">
        <v>475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799">
        <v>0</v>
      </c>
      <c r="CI8" s="800"/>
      <c r="CJ8" s="800"/>
      <c r="CK8" s="800"/>
      <c r="CL8" s="801"/>
      <c r="CM8" s="799">
        <v>10</v>
      </c>
      <c r="CN8" s="800"/>
      <c r="CO8" s="800"/>
      <c r="CP8" s="800"/>
      <c r="CQ8" s="801"/>
      <c r="CR8" s="799">
        <v>8</v>
      </c>
      <c r="CS8" s="800"/>
      <c r="CT8" s="800"/>
      <c r="CU8" s="800"/>
      <c r="CV8" s="801"/>
      <c r="CW8" s="799" t="s">
        <v>475</v>
      </c>
      <c r="CX8" s="800"/>
      <c r="CY8" s="800"/>
      <c r="CZ8" s="800"/>
      <c r="DA8" s="801"/>
      <c r="DB8" s="799" t="s">
        <v>475</v>
      </c>
      <c r="DC8" s="800"/>
      <c r="DD8" s="800"/>
      <c r="DE8" s="800"/>
      <c r="DF8" s="801"/>
      <c r="DG8" s="799" t="s">
        <v>475</v>
      </c>
      <c r="DH8" s="800"/>
      <c r="DI8" s="800"/>
      <c r="DJ8" s="800"/>
      <c r="DK8" s="801"/>
      <c r="DL8" s="799" t="s">
        <v>475</v>
      </c>
      <c r="DM8" s="800"/>
      <c r="DN8" s="800"/>
      <c r="DO8" s="800"/>
      <c r="DP8" s="801"/>
      <c r="DQ8" s="799" t="s">
        <v>475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539</v>
      </c>
      <c r="BT9" s="787"/>
      <c r="BU9" s="787"/>
      <c r="BV9" s="787"/>
      <c r="BW9" s="787"/>
      <c r="BX9" s="787"/>
      <c r="BY9" s="787"/>
      <c r="BZ9" s="787"/>
      <c r="CA9" s="787"/>
      <c r="CB9" s="787"/>
      <c r="CC9" s="787"/>
      <c r="CD9" s="787"/>
      <c r="CE9" s="787"/>
      <c r="CF9" s="787"/>
      <c r="CG9" s="788"/>
      <c r="CH9" s="799" t="s">
        <v>475</v>
      </c>
      <c r="CI9" s="800"/>
      <c r="CJ9" s="800"/>
      <c r="CK9" s="800"/>
      <c r="CL9" s="801"/>
      <c r="CM9" s="799">
        <v>5</v>
      </c>
      <c r="CN9" s="800"/>
      <c r="CO9" s="800"/>
      <c r="CP9" s="800"/>
      <c r="CQ9" s="801"/>
      <c r="CR9" s="799">
        <v>3</v>
      </c>
      <c r="CS9" s="800"/>
      <c r="CT9" s="800"/>
      <c r="CU9" s="800"/>
      <c r="CV9" s="801"/>
      <c r="CW9" s="799">
        <v>13</v>
      </c>
      <c r="CX9" s="800"/>
      <c r="CY9" s="800"/>
      <c r="CZ9" s="800"/>
      <c r="DA9" s="801"/>
      <c r="DB9" s="799">
        <v>78</v>
      </c>
      <c r="DC9" s="800"/>
      <c r="DD9" s="800"/>
      <c r="DE9" s="800"/>
      <c r="DF9" s="801"/>
      <c r="DG9" s="799" t="s">
        <v>475</v>
      </c>
      <c r="DH9" s="800"/>
      <c r="DI9" s="800"/>
      <c r="DJ9" s="800"/>
      <c r="DK9" s="801"/>
      <c r="DL9" s="799" t="s">
        <v>475</v>
      </c>
      <c r="DM9" s="800"/>
      <c r="DN9" s="800"/>
      <c r="DO9" s="800"/>
      <c r="DP9" s="801"/>
      <c r="DQ9" s="799" t="s">
        <v>475</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9131</v>
      </c>
      <c r="R23" s="812"/>
      <c r="S23" s="812"/>
      <c r="T23" s="812"/>
      <c r="U23" s="812"/>
      <c r="V23" s="812">
        <v>8830</v>
      </c>
      <c r="W23" s="812"/>
      <c r="X23" s="812"/>
      <c r="Y23" s="812"/>
      <c r="Z23" s="812"/>
      <c r="AA23" s="812">
        <v>301</v>
      </c>
      <c r="AB23" s="812"/>
      <c r="AC23" s="812"/>
      <c r="AD23" s="812"/>
      <c r="AE23" s="813"/>
      <c r="AF23" s="814">
        <v>300</v>
      </c>
      <c r="AG23" s="812"/>
      <c r="AH23" s="812"/>
      <c r="AI23" s="812"/>
      <c r="AJ23" s="815"/>
      <c r="AK23" s="816"/>
      <c r="AL23" s="817"/>
      <c r="AM23" s="817"/>
      <c r="AN23" s="817"/>
      <c r="AO23" s="817"/>
      <c r="AP23" s="812">
        <v>7128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3203</v>
      </c>
      <c r="R28" s="841"/>
      <c r="S28" s="841"/>
      <c r="T28" s="841"/>
      <c r="U28" s="841"/>
      <c r="V28" s="841">
        <v>3338</v>
      </c>
      <c r="W28" s="841"/>
      <c r="X28" s="841"/>
      <c r="Y28" s="841"/>
      <c r="Z28" s="841"/>
      <c r="AA28" s="841">
        <v>-134</v>
      </c>
      <c r="AB28" s="841"/>
      <c r="AC28" s="841"/>
      <c r="AD28" s="841"/>
      <c r="AE28" s="842"/>
      <c r="AF28" s="843">
        <v>-134</v>
      </c>
      <c r="AG28" s="841"/>
      <c r="AH28" s="841"/>
      <c r="AI28" s="841"/>
      <c r="AJ28" s="844"/>
      <c r="AK28" s="845">
        <v>205</v>
      </c>
      <c r="AL28" s="836"/>
      <c r="AM28" s="836"/>
      <c r="AN28" s="836"/>
      <c r="AO28" s="836"/>
      <c r="AP28" s="836" t="s">
        <v>475</v>
      </c>
      <c r="AQ28" s="836"/>
      <c r="AR28" s="836"/>
      <c r="AS28" s="836"/>
      <c r="AT28" s="836"/>
      <c r="AU28" s="836" t="s">
        <v>475</v>
      </c>
      <c r="AV28" s="836"/>
      <c r="AW28" s="836"/>
      <c r="AX28" s="836"/>
      <c r="AY28" s="836"/>
      <c r="AZ28" s="837" t="s">
        <v>475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2408</v>
      </c>
      <c r="R29" s="777"/>
      <c r="S29" s="777"/>
      <c r="T29" s="777"/>
      <c r="U29" s="777"/>
      <c r="V29" s="777">
        <v>2286</v>
      </c>
      <c r="W29" s="777"/>
      <c r="X29" s="777"/>
      <c r="Y29" s="777"/>
      <c r="Z29" s="777"/>
      <c r="AA29" s="777">
        <v>122</v>
      </c>
      <c r="AB29" s="777"/>
      <c r="AC29" s="777"/>
      <c r="AD29" s="777"/>
      <c r="AE29" s="778"/>
      <c r="AF29" s="779">
        <v>122</v>
      </c>
      <c r="AG29" s="780"/>
      <c r="AH29" s="780"/>
      <c r="AI29" s="780"/>
      <c r="AJ29" s="781"/>
      <c r="AK29" s="848">
        <v>315</v>
      </c>
      <c r="AL29" s="849"/>
      <c r="AM29" s="849"/>
      <c r="AN29" s="849"/>
      <c r="AO29" s="849"/>
      <c r="AP29" s="849" t="s">
        <v>475</v>
      </c>
      <c r="AQ29" s="849"/>
      <c r="AR29" s="849"/>
      <c r="AS29" s="849"/>
      <c r="AT29" s="849"/>
      <c r="AU29" s="849" t="s">
        <v>475</v>
      </c>
      <c r="AV29" s="849"/>
      <c r="AW29" s="849"/>
      <c r="AX29" s="849"/>
      <c r="AY29" s="849"/>
      <c r="AZ29" s="850" t="s">
        <v>475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300</v>
      </c>
      <c r="R30" s="777"/>
      <c r="S30" s="777"/>
      <c r="T30" s="777"/>
      <c r="U30" s="777"/>
      <c r="V30" s="777">
        <v>300</v>
      </c>
      <c r="W30" s="777"/>
      <c r="X30" s="777"/>
      <c r="Y30" s="777"/>
      <c r="Z30" s="777"/>
      <c r="AA30" s="777">
        <v>0</v>
      </c>
      <c r="AB30" s="777"/>
      <c r="AC30" s="777"/>
      <c r="AD30" s="777"/>
      <c r="AE30" s="778"/>
      <c r="AF30" s="779">
        <v>0</v>
      </c>
      <c r="AG30" s="780"/>
      <c r="AH30" s="780"/>
      <c r="AI30" s="780"/>
      <c r="AJ30" s="781"/>
      <c r="AK30" s="848">
        <v>93</v>
      </c>
      <c r="AL30" s="849"/>
      <c r="AM30" s="849"/>
      <c r="AN30" s="849"/>
      <c r="AO30" s="849"/>
      <c r="AP30" s="849" t="s">
        <v>475</v>
      </c>
      <c r="AQ30" s="849"/>
      <c r="AR30" s="849"/>
      <c r="AS30" s="849"/>
      <c r="AT30" s="849"/>
      <c r="AU30" s="849" t="s">
        <v>475</v>
      </c>
      <c r="AV30" s="849"/>
      <c r="AW30" s="849"/>
      <c r="AX30" s="849"/>
      <c r="AY30" s="849"/>
      <c r="AZ30" s="850" t="s">
        <v>475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659</v>
      </c>
      <c r="R31" s="777"/>
      <c r="S31" s="777"/>
      <c r="T31" s="777"/>
      <c r="U31" s="777"/>
      <c r="V31" s="777">
        <v>671</v>
      </c>
      <c r="W31" s="777"/>
      <c r="X31" s="777"/>
      <c r="Y31" s="777"/>
      <c r="Z31" s="777"/>
      <c r="AA31" s="777">
        <v>-12</v>
      </c>
      <c r="AB31" s="777"/>
      <c r="AC31" s="777"/>
      <c r="AD31" s="777"/>
      <c r="AE31" s="778"/>
      <c r="AF31" s="779">
        <v>258</v>
      </c>
      <c r="AG31" s="780"/>
      <c r="AH31" s="780"/>
      <c r="AI31" s="780"/>
      <c r="AJ31" s="781"/>
      <c r="AK31" s="848">
        <v>69</v>
      </c>
      <c r="AL31" s="849"/>
      <c r="AM31" s="849"/>
      <c r="AN31" s="849"/>
      <c r="AO31" s="849"/>
      <c r="AP31" s="849">
        <v>5358</v>
      </c>
      <c r="AQ31" s="849"/>
      <c r="AR31" s="849"/>
      <c r="AS31" s="849"/>
      <c r="AT31" s="849"/>
      <c r="AU31" s="849">
        <v>761</v>
      </c>
      <c r="AV31" s="849"/>
      <c r="AW31" s="849"/>
      <c r="AX31" s="849"/>
      <c r="AY31" s="849"/>
      <c r="AZ31" s="850" t="s">
        <v>475</v>
      </c>
      <c r="BA31" s="850"/>
      <c r="BB31" s="850"/>
      <c r="BC31" s="850"/>
      <c r="BD31" s="850"/>
      <c r="BE31" s="846" t="s">
        <v>531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1355</v>
      </c>
      <c r="R32" s="777"/>
      <c r="S32" s="777"/>
      <c r="T32" s="777"/>
      <c r="U32" s="777"/>
      <c r="V32" s="777">
        <v>1218</v>
      </c>
      <c r="W32" s="777"/>
      <c r="X32" s="777"/>
      <c r="Y32" s="777"/>
      <c r="Z32" s="777"/>
      <c r="AA32" s="777">
        <v>138</v>
      </c>
      <c r="AB32" s="777"/>
      <c r="AC32" s="777"/>
      <c r="AD32" s="777"/>
      <c r="AE32" s="778"/>
      <c r="AF32" s="779">
        <v>138</v>
      </c>
      <c r="AG32" s="780"/>
      <c r="AH32" s="780"/>
      <c r="AI32" s="780"/>
      <c r="AJ32" s="781"/>
      <c r="AK32" s="848">
        <v>492</v>
      </c>
      <c r="AL32" s="849"/>
      <c r="AM32" s="849"/>
      <c r="AN32" s="849"/>
      <c r="AO32" s="849"/>
      <c r="AP32" s="849">
        <v>8622</v>
      </c>
      <c r="AQ32" s="849"/>
      <c r="AR32" s="849"/>
      <c r="AS32" s="849"/>
      <c r="AT32" s="849"/>
      <c r="AU32" s="849">
        <v>6751</v>
      </c>
      <c r="AV32" s="849"/>
      <c r="AW32" s="849"/>
      <c r="AX32" s="849"/>
      <c r="AY32" s="849"/>
      <c r="AZ32" s="850" t="s">
        <v>475</v>
      </c>
      <c r="BA32" s="850"/>
      <c r="BB32" s="850"/>
      <c r="BC32" s="850"/>
      <c r="BD32" s="850"/>
      <c r="BE32" s="846" t="s">
        <v>532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384</v>
      </c>
      <c r="AG63" s="860"/>
      <c r="AH63" s="860"/>
      <c r="AI63" s="860"/>
      <c r="AJ63" s="861"/>
      <c r="AK63" s="862"/>
      <c r="AL63" s="857"/>
      <c r="AM63" s="857"/>
      <c r="AN63" s="857"/>
      <c r="AO63" s="857"/>
      <c r="AP63" s="860">
        <v>13980</v>
      </c>
      <c r="AQ63" s="860"/>
      <c r="AR63" s="860"/>
      <c r="AS63" s="860"/>
      <c r="AT63" s="860"/>
      <c r="AU63" s="860">
        <v>7512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164</v>
      </c>
      <c r="R68" s="884"/>
      <c r="S68" s="884"/>
      <c r="T68" s="884"/>
      <c r="U68" s="884"/>
      <c r="V68" s="884">
        <v>145</v>
      </c>
      <c r="W68" s="884"/>
      <c r="X68" s="884"/>
      <c r="Y68" s="884"/>
      <c r="Z68" s="884"/>
      <c r="AA68" s="884">
        <v>19</v>
      </c>
      <c r="AB68" s="884"/>
      <c r="AC68" s="884"/>
      <c r="AD68" s="884"/>
      <c r="AE68" s="884"/>
      <c r="AF68" s="884">
        <v>3</v>
      </c>
      <c r="AG68" s="884"/>
      <c r="AH68" s="884"/>
      <c r="AI68" s="884"/>
      <c r="AJ68" s="884"/>
      <c r="AK68" s="884" t="s">
        <v>475</v>
      </c>
      <c r="AL68" s="884"/>
      <c r="AM68" s="884"/>
      <c r="AN68" s="884"/>
      <c r="AO68" s="884"/>
      <c r="AP68" s="884" t="s">
        <v>475</v>
      </c>
      <c r="AQ68" s="884"/>
      <c r="AR68" s="884"/>
      <c r="AS68" s="884"/>
      <c r="AT68" s="884"/>
      <c r="AU68" s="884" t="s">
        <v>475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1766</v>
      </c>
      <c r="R69" s="849"/>
      <c r="S69" s="849"/>
      <c r="T69" s="849"/>
      <c r="U69" s="849"/>
      <c r="V69" s="849">
        <v>1695</v>
      </c>
      <c r="W69" s="849"/>
      <c r="X69" s="849"/>
      <c r="Y69" s="849"/>
      <c r="Z69" s="849"/>
      <c r="AA69" s="849">
        <v>70</v>
      </c>
      <c r="AB69" s="849"/>
      <c r="AC69" s="849"/>
      <c r="AD69" s="849"/>
      <c r="AE69" s="849"/>
      <c r="AF69" s="849">
        <v>70</v>
      </c>
      <c r="AG69" s="849"/>
      <c r="AH69" s="849"/>
      <c r="AI69" s="849"/>
      <c r="AJ69" s="849"/>
      <c r="AK69" s="849" t="s">
        <v>475</v>
      </c>
      <c r="AL69" s="849"/>
      <c r="AM69" s="849"/>
      <c r="AN69" s="849"/>
      <c r="AO69" s="849"/>
      <c r="AP69" s="849">
        <v>2382</v>
      </c>
      <c r="AQ69" s="849"/>
      <c r="AR69" s="849"/>
      <c r="AS69" s="849"/>
      <c r="AT69" s="849"/>
      <c r="AU69" s="849">
        <v>223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1358</v>
      </c>
      <c r="R70" s="849"/>
      <c r="S70" s="849"/>
      <c r="T70" s="849"/>
      <c r="U70" s="849"/>
      <c r="V70" s="849">
        <v>1328</v>
      </c>
      <c r="W70" s="849"/>
      <c r="X70" s="849"/>
      <c r="Y70" s="849"/>
      <c r="Z70" s="849"/>
      <c r="AA70" s="849">
        <v>31</v>
      </c>
      <c r="AB70" s="849"/>
      <c r="AC70" s="849"/>
      <c r="AD70" s="849"/>
      <c r="AE70" s="849"/>
      <c r="AF70" s="849">
        <v>31</v>
      </c>
      <c r="AG70" s="849"/>
      <c r="AH70" s="849"/>
      <c r="AI70" s="849"/>
      <c r="AJ70" s="849"/>
      <c r="AK70" s="849" t="s">
        <v>475</v>
      </c>
      <c r="AL70" s="849"/>
      <c r="AM70" s="849"/>
      <c r="AN70" s="849"/>
      <c r="AO70" s="849"/>
      <c r="AP70" s="849">
        <v>889</v>
      </c>
      <c r="AQ70" s="849"/>
      <c r="AR70" s="849"/>
      <c r="AS70" s="849"/>
      <c r="AT70" s="849"/>
      <c r="AU70" s="849">
        <v>389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12</v>
      </c>
      <c r="R71" s="849"/>
      <c r="S71" s="849"/>
      <c r="T71" s="849"/>
      <c r="U71" s="849"/>
      <c r="V71" s="849">
        <v>12</v>
      </c>
      <c r="W71" s="849"/>
      <c r="X71" s="849"/>
      <c r="Y71" s="849"/>
      <c r="Z71" s="849"/>
      <c r="AA71" s="849">
        <v>0</v>
      </c>
      <c r="AB71" s="849"/>
      <c r="AC71" s="849"/>
      <c r="AD71" s="849"/>
      <c r="AE71" s="849"/>
      <c r="AF71" s="849">
        <v>0</v>
      </c>
      <c r="AG71" s="849"/>
      <c r="AH71" s="849"/>
      <c r="AI71" s="849"/>
      <c r="AJ71" s="849"/>
      <c r="AK71" s="849" t="s">
        <v>475</v>
      </c>
      <c r="AL71" s="849"/>
      <c r="AM71" s="849"/>
      <c r="AN71" s="849"/>
      <c r="AO71" s="849"/>
      <c r="AP71" s="849" t="s">
        <v>475</v>
      </c>
      <c r="AQ71" s="849"/>
      <c r="AR71" s="849"/>
      <c r="AS71" s="849"/>
      <c r="AT71" s="849"/>
      <c r="AU71" s="849" t="s">
        <v>475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104</v>
      </c>
      <c r="AG88" s="860"/>
      <c r="AH88" s="860"/>
      <c r="AI88" s="860"/>
      <c r="AJ88" s="860"/>
      <c r="AK88" s="857"/>
      <c r="AL88" s="857"/>
      <c r="AM88" s="857"/>
      <c r="AN88" s="857"/>
      <c r="AO88" s="857"/>
      <c r="AP88" s="860">
        <v>3271</v>
      </c>
      <c r="AQ88" s="860"/>
      <c r="AR88" s="860"/>
      <c r="AS88" s="860"/>
      <c r="AT88" s="860"/>
      <c r="AU88" s="860">
        <v>612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23</v>
      </c>
      <c r="CS102" s="868"/>
      <c r="CT102" s="868"/>
      <c r="CU102" s="868"/>
      <c r="CV102" s="911"/>
      <c r="CW102" s="910">
        <v>13</v>
      </c>
      <c r="CX102" s="868"/>
      <c r="CY102" s="868"/>
      <c r="CZ102" s="868"/>
      <c r="DA102" s="911"/>
      <c r="DB102" s="910">
        <v>78</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x14ac:dyDescent="0.15">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969112</v>
      </c>
      <c r="AB110" s="920"/>
      <c r="AC110" s="920"/>
      <c r="AD110" s="920"/>
      <c r="AE110" s="921"/>
      <c r="AF110" s="922">
        <v>960786</v>
      </c>
      <c r="AG110" s="920"/>
      <c r="AH110" s="920"/>
      <c r="AI110" s="920"/>
      <c r="AJ110" s="921"/>
      <c r="AK110" s="922">
        <v>879303</v>
      </c>
      <c r="AL110" s="920"/>
      <c r="AM110" s="920"/>
      <c r="AN110" s="920"/>
      <c r="AO110" s="921"/>
      <c r="AP110" s="923">
        <v>17.5</v>
      </c>
      <c r="AQ110" s="924"/>
      <c r="AR110" s="924"/>
      <c r="AS110" s="924"/>
      <c r="AT110" s="925"/>
      <c r="AU110" s="926" t="s">
        <v>61</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7783065</v>
      </c>
      <c r="BR110" s="957"/>
      <c r="BS110" s="957"/>
      <c r="BT110" s="957"/>
      <c r="BU110" s="957"/>
      <c r="BV110" s="957">
        <v>7394284</v>
      </c>
      <c r="BW110" s="957"/>
      <c r="BX110" s="957"/>
      <c r="BY110" s="957"/>
      <c r="BZ110" s="957"/>
      <c r="CA110" s="957">
        <v>7127551</v>
      </c>
      <c r="CB110" s="957"/>
      <c r="CC110" s="957"/>
      <c r="CD110" s="957"/>
      <c r="CE110" s="957"/>
      <c r="CF110" s="971">
        <v>142</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321990</v>
      </c>
      <c r="BR111" s="950"/>
      <c r="BS111" s="950"/>
      <c r="BT111" s="950"/>
      <c r="BU111" s="950"/>
      <c r="BV111" s="950">
        <v>272696</v>
      </c>
      <c r="BW111" s="950"/>
      <c r="BX111" s="950"/>
      <c r="BY111" s="950"/>
      <c r="BZ111" s="950"/>
      <c r="CA111" s="950">
        <v>220345</v>
      </c>
      <c r="CB111" s="950"/>
      <c r="CC111" s="950"/>
      <c r="CD111" s="950"/>
      <c r="CE111" s="950"/>
      <c r="CF111" s="944">
        <v>4.4000000000000004</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7685817</v>
      </c>
      <c r="BR112" s="950"/>
      <c r="BS112" s="950"/>
      <c r="BT112" s="950"/>
      <c r="BU112" s="950"/>
      <c r="BV112" s="950">
        <v>7849302</v>
      </c>
      <c r="BW112" s="950"/>
      <c r="BX112" s="950"/>
      <c r="BY112" s="950"/>
      <c r="BZ112" s="950"/>
      <c r="CA112" s="950">
        <v>7511459</v>
      </c>
      <c r="CB112" s="950"/>
      <c r="CC112" s="950"/>
      <c r="CD112" s="950"/>
      <c r="CE112" s="950"/>
      <c r="CF112" s="944">
        <v>149.6</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516273</v>
      </c>
      <c r="AB113" s="964"/>
      <c r="AC113" s="964"/>
      <c r="AD113" s="964"/>
      <c r="AE113" s="965"/>
      <c r="AF113" s="966">
        <v>534346</v>
      </c>
      <c r="AG113" s="964"/>
      <c r="AH113" s="964"/>
      <c r="AI113" s="964"/>
      <c r="AJ113" s="965"/>
      <c r="AK113" s="966">
        <v>529391</v>
      </c>
      <c r="AL113" s="964"/>
      <c r="AM113" s="964"/>
      <c r="AN113" s="964"/>
      <c r="AO113" s="965"/>
      <c r="AP113" s="967">
        <v>10.5</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587548</v>
      </c>
      <c r="BR113" s="950"/>
      <c r="BS113" s="950"/>
      <c r="BT113" s="950"/>
      <c r="BU113" s="950"/>
      <c r="BV113" s="950">
        <v>591890</v>
      </c>
      <c r="BW113" s="950"/>
      <c r="BX113" s="950"/>
      <c r="BY113" s="950"/>
      <c r="BZ113" s="950"/>
      <c r="CA113" s="950">
        <v>612012</v>
      </c>
      <c r="CB113" s="950"/>
      <c r="CC113" s="950"/>
      <c r="CD113" s="950"/>
      <c r="CE113" s="950"/>
      <c r="CF113" s="944">
        <v>12.2</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82676</v>
      </c>
      <c r="AB114" s="989"/>
      <c r="AC114" s="989"/>
      <c r="AD114" s="989"/>
      <c r="AE114" s="990"/>
      <c r="AF114" s="991">
        <v>78585</v>
      </c>
      <c r="AG114" s="989"/>
      <c r="AH114" s="989"/>
      <c r="AI114" s="989"/>
      <c r="AJ114" s="990"/>
      <c r="AK114" s="991">
        <v>85084</v>
      </c>
      <c r="AL114" s="989"/>
      <c r="AM114" s="989"/>
      <c r="AN114" s="989"/>
      <c r="AO114" s="990"/>
      <c r="AP114" s="992">
        <v>1.7</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1829931</v>
      </c>
      <c r="BR114" s="950"/>
      <c r="BS114" s="950"/>
      <c r="BT114" s="950"/>
      <c r="BU114" s="950"/>
      <c r="BV114" s="950">
        <v>1725233</v>
      </c>
      <c r="BW114" s="950"/>
      <c r="BX114" s="950"/>
      <c r="BY114" s="950"/>
      <c r="BZ114" s="950"/>
      <c r="CA114" s="950">
        <v>1597424</v>
      </c>
      <c r="CB114" s="950"/>
      <c r="CC114" s="950"/>
      <c r="CD114" s="950"/>
      <c r="CE114" s="950"/>
      <c r="CF114" s="944">
        <v>31.8</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59840</v>
      </c>
      <c r="AB115" s="964"/>
      <c r="AC115" s="964"/>
      <c r="AD115" s="964"/>
      <c r="AE115" s="965"/>
      <c r="AF115" s="966">
        <v>55388</v>
      </c>
      <c r="AG115" s="964"/>
      <c r="AH115" s="964"/>
      <c r="AI115" s="964"/>
      <c r="AJ115" s="965"/>
      <c r="AK115" s="966">
        <v>58127</v>
      </c>
      <c r="AL115" s="964"/>
      <c r="AM115" s="964"/>
      <c r="AN115" s="964"/>
      <c r="AO115" s="965"/>
      <c r="AP115" s="967">
        <v>1.2</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v>10210</v>
      </c>
      <c r="BR115" s="950"/>
      <c r="BS115" s="950"/>
      <c r="BT115" s="950"/>
      <c r="BU115" s="950"/>
      <c r="BV115" s="950">
        <v>9390</v>
      </c>
      <c r="BW115" s="950"/>
      <c r="BX115" s="950"/>
      <c r="BY115" s="950"/>
      <c r="BZ115" s="950"/>
      <c r="CA115" s="950">
        <v>8570</v>
      </c>
      <c r="CB115" s="950"/>
      <c r="CC115" s="950"/>
      <c r="CD115" s="950"/>
      <c r="CE115" s="950"/>
      <c r="CF115" s="944">
        <v>0.2</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168</v>
      </c>
      <c r="AB116" s="989"/>
      <c r="AC116" s="989"/>
      <c r="AD116" s="989"/>
      <c r="AE116" s="990"/>
      <c r="AF116" s="991">
        <v>177</v>
      </c>
      <c r="AG116" s="989"/>
      <c r="AH116" s="989"/>
      <c r="AI116" s="989"/>
      <c r="AJ116" s="990"/>
      <c r="AK116" s="991">
        <v>54</v>
      </c>
      <c r="AL116" s="989"/>
      <c r="AM116" s="989"/>
      <c r="AN116" s="989"/>
      <c r="AO116" s="990"/>
      <c r="AP116" s="992">
        <v>0</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315534</v>
      </c>
      <c r="DH116" s="989"/>
      <c r="DI116" s="989"/>
      <c r="DJ116" s="989"/>
      <c r="DK116" s="990"/>
      <c r="DL116" s="991">
        <v>253848</v>
      </c>
      <c r="DM116" s="989"/>
      <c r="DN116" s="989"/>
      <c r="DO116" s="989"/>
      <c r="DP116" s="990"/>
      <c r="DQ116" s="991">
        <v>207291</v>
      </c>
      <c r="DR116" s="989"/>
      <c r="DS116" s="989"/>
      <c r="DT116" s="989"/>
      <c r="DU116" s="990"/>
      <c r="DV116" s="992">
        <v>4.0999999999999996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1628069</v>
      </c>
      <c r="AB117" s="996"/>
      <c r="AC117" s="996"/>
      <c r="AD117" s="996"/>
      <c r="AE117" s="997"/>
      <c r="AF117" s="995">
        <v>1629282</v>
      </c>
      <c r="AG117" s="996"/>
      <c r="AH117" s="996"/>
      <c r="AI117" s="996"/>
      <c r="AJ117" s="997"/>
      <c r="AK117" s="995">
        <v>1551959</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18218561</v>
      </c>
      <c r="BR118" s="1016"/>
      <c r="BS118" s="1016"/>
      <c r="BT118" s="1016"/>
      <c r="BU118" s="1016"/>
      <c r="BV118" s="1016">
        <v>17842795</v>
      </c>
      <c r="BW118" s="1016"/>
      <c r="BX118" s="1016"/>
      <c r="BY118" s="1016"/>
      <c r="BZ118" s="1016"/>
      <c r="CA118" s="1016">
        <v>17077361</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732213</v>
      </c>
      <c r="BR119" s="957"/>
      <c r="BS119" s="957"/>
      <c r="BT119" s="957"/>
      <c r="BU119" s="957"/>
      <c r="BV119" s="957">
        <v>756143</v>
      </c>
      <c r="BW119" s="957"/>
      <c r="BX119" s="957"/>
      <c r="BY119" s="957"/>
      <c r="BZ119" s="957"/>
      <c r="CA119" s="957">
        <v>975366</v>
      </c>
      <c r="CB119" s="957"/>
      <c r="CC119" s="957"/>
      <c r="CD119" s="957"/>
      <c r="CE119" s="957"/>
      <c r="CF119" s="971">
        <v>19.399999999999999</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6456</v>
      </c>
      <c r="DH119" s="1028"/>
      <c r="DI119" s="1028"/>
      <c r="DJ119" s="1028"/>
      <c r="DK119" s="1029"/>
      <c r="DL119" s="1030">
        <v>18848</v>
      </c>
      <c r="DM119" s="1028"/>
      <c r="DN119" s="1028"/>
      <c r="DO119" s="1028"/>
      <c r="DP119" s="1029"/>
      <c r="DQ119" s="1030">
        <v>13054</v>
      </c>
      <c r="DR119" s="1028"/>
      <c r="DS119" s="1028"/>
      <c r="DT119" s="1028"/>
      <c r="DU119" s="1029"/>
      <c r="DV119" s="1031">
        <v>0.3</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1982414</v>
      </c>
      <c r="BR120" s="950"/>
      <c r="BS120" s="950"/>
      <c r="BT120" s="950"/>
      <c r="BU120" s="950"/>
      <c r="BV120" s="950">
        <v>1788773</v>
      </c>
      <c r="BW120" s="950"/>
      <c r="BX120" s="950"/>
      <c r="BY120" s="950"/>
      <c r="BZ120" s="950"/>
      <c r="CA120" s="950">
        <v>1785958</v>
      </c>
      <c r="CB120" s="950"/>
      <c r="CC120" s="950"/>
      <c r="CD120" s="950"/>
      <c r="CE120" s="950"/>
      <c r="CF120" s="944">
        <v>35.6</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6817149</v>
      </c>
      <c r="DH120" s="957"/>
      <c r="DI120" s="957"/>
      <c r="DJ120" s="957"/>
      <c r="DK120" s="957"/>
      <c r="DL120" s="957">
        <v>6897510</v>
      </c>
      <c r="DM120" s="957"/>
      <c r="DN120" s="957"/>
      <c r="DO120" s="957"/>
      <c r="DP120" s="957"/>
      <c r="DQ120" s="957">
        <v>6750647</v>
      </c>
      <c r="DR120" s="957"/>
      <c r="DS120" s="957"/>
      <c r="DT120" s="957"/>
      <c r="DU120" s="957"/>
      <c r="DV120" s="958">
        <v>134.5</v>
      </c>
      <c r="DW120" s="958"/>
      <c r="DX120" s="958"/>
      <c r="DY120" s="958"/>
      <c r="DZ120" s="959"/>
    </row>
    <row r="121" spans="1:130" s="197" customFormat="1" ht="26.25" customHeight="1" x14ac:dyDescent="0.15">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10048121</v>
      </c>
      <c r="BR121" s="1016"/>
      <c r="BS121" s="1016"/>
      <c r="BT121" s="1016"/>
      <c r="BU121" s="1016"/>
      <c r="BV121" s="1016">
        <v>9802549</v>
      </c>
      <c r="BW121" s="1016"/>
      <c r="BX121" s="1016"/>
      <c r="BY121" s="1016"/>
      <c r="BZ121" s="1016"/>
      <c r="CA121" s="1016">
        <v>9812590</v>
      </c>
      <c r="CB121" s="1016"/>
      <c r="CC121" s="1016"/>
      <c r="CD121" s="1016"/>
      <c r="CE121" s="1016"/>
      <c r="CF121" s="1054">
        <v>195.5</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868668</v>
      </c>
      <c r="DH121" s="950"/>
      <c r="DI121" s="950"/>
      <c r="DJ121" s="950"/>
      <c r="DK121" s="950"/>
      <c r="DL121" s="950">
        <v>951792</v>
      </c>
      <c r="DM121" s="950"/>
      <c r="DN121" s="950"/>
      <c r="DO121" s="950"/>
      <c r="DP121" s="950"/>
      <c r="DQ121" s="950">
        <v>760812</v>
      </c>
      <c r="DR121" s="950"/>
      <c r="DS121" s="950"/>
      <c r="DT121" s="950"/>
      <c r="DU121" s="950"/>
      <c r="DV121" s="951">
        <v>15.2</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12762748</v>
      </c>
      <c r="BR122" s="1065"/>
      <c r="BS122" s="1065"/>
      <c r="BT122" s="1065"/>
      <c r="BU122" s="1065"/>
      <c r="BV122" s="1065">
        <v>12347465</v>
      </c>
      <c r="BW122" s="1065"/>
      <c r="BX122" s="1065"/>
      <c r="BY122" s="1065"/>
      <c r="BZ122" s="1065"/>
      <c r="CA122" s="1065">
        <v>12573914</v>
      </c>
      <c r="CB122" s="1065"/>
      <c r="CC122" s="1065"/>
      <c r="CD122" s="1065"/>
      <c r="CE122" s="1065"/>
      <c r="CF122" s="1017"/>
      <c r="CG122" s="1018"/>
      <c r="CH122" s="1018"/>
      <c r="CI122" s="1018"/>
      <c r="CJ122" s="1019"/>
      <c r="CK122" s="1046"/>
      <c r="CL122" s="1047"/>
      <c r="CM122" s="1047"/>
      <c r="CN122" s="1047"/>
      <c r="CO122" s="1048"/>
      <c r="CP122" s="1037" t="s">
        <v>435</v>
      </c>
      <c r="CQ122" s="1038"/>
      <c r="CR122" s="1038"/>
      <c r="CS122" s="1038"/>
      <c r="CT122" s="1038"/>
      <c r="CU122" s="1038"/>
      <c r="CV122" s="1038"/>
      <c r="CW122" s="1038"/>
      <c r="CX122" s="1038"/>
      <c r="CY122" s="1038"/>
      <c r="CZ122" s="1038"/>
      <c r="DA122" s="1038"/>
      <c r="DB122" s="1038"/>
      <c r="DC122" s="1038"/>
      <c r="DD122" s="1038"/>
      <c r="DE122" s="1038"/>
      <c r="DF122" s="1039"/>
      <c r="DG122" s="949" t="s">
        <v>436</v>
      </c>
      <c r="DH122" s="950"/>
      <c r="DI122" s="950"/>
      <c r="DJ122" s="950"/>
      <c r="DK122" s="950"/>
      <c r="DL122" s="950" t="s">
        <v>436</v>
      </c>
      <c r="DM122" s="950"/>
      <c r="DN122" s="950"/>
      <c r="DO122" s="950"/>
      <c r="DP122" s="950"/>
      <c r="DQ122" s="950" t="s">
        <v>436</v>
      </c>
      <c r="DR122" s="950"/>
      <c r="DS122" s="950"/>
      <c r="DT122" s="950"/>
      <c r="DU122" s="950"/>
      <c r="DV122" s="951" t="s">
        <v>436</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46887</v>
      </c>
      <c r="AB123" s="989"/>
      <c r="AC123" s="989"/>
      <c r="AD123" s="989"/>
      <c r="AE123" s="990"/>
      <c r="AF123" s="991">
        <v>46887</v>
      </c>
      <c r="AG123" s="989"/>
      <c r="AH123" s="989"/>
      <c r="AI123" s="989"/>
      <c r="AJ123" s="990"/>
      <c r="AK123" s="991">
        <v>46887</v>
      </c>
      <c r="AL123" s="989"/>
      <c r="AM123" s="989"/>
      <c r="AN123" s="989"/>
      <c r="AO123" s="990"/>
      <c r="AP123" s="992">
        <v>0.9</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109.4</v>
      </c>
      <c r="BR123" s="1057"/>
      <c r="BS123" s="1057"/>
      <c r="BT123" s="1057"/>
      <c r="BU123" s="1057"/>
      <c r="BV123" s="1057">
        <v>112.8</v>
      </c>
      <c r="BW123" s="1057"/>
      <c r="BX123" s="1057"/>
      <c r="BY123" s="1057"/>
      <c r="BZ123" s="1057"/>
      <c r="CA123" s="1057">
        <v>89.7</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436</v>
      </c>
      <c r="DH123" s="989"/>
      <c r="DI123" s="989"/>
      <c r="DJ123" s="989"/>
      <c r="DK123" s="990"/>
      <c r="DL123" s="991" t="s">
        <v>436</v>
      </c>
      <c r="DM123" s="989"/>
      <c r="DN123" s="989"/>
      <c r="DO123" s="989"/>
      <c r="DP123" s="990"/>
      <c r="DQ123" s="991" t="s">
        <v>436</v>
      </c>
      <c r="DR123" s="989"/>
      <c r="DS123" s="989"/>
      <c r="DT123" s="989"/>
      <c r="DU123" s="990"/>
      <c r="DV123" s="992" t="s">
        <v>436</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5682</v>
      </c>
      <c r="AB126" s="989"/>
      <c r="AC126" s="989"/>
      <c r="AD126" s="989"/>
      <c r="AE126" s="990"/>
      <c r="AF126" s="991">
        <v>2170</v>
      </c>
      <c r="AG126" s="989"/>
      <c r="AH126" s="989"/>
      <c r="AI126" s="989"/>
      <c r="AJ126" s="990"/>
      <c r="AK126" s="991">
        <v>5831</v>
      </c>
      <c r="AL126" s="989"/>
      <c r="AM126" s="989"/>
      <c r="AN126" s="989"/>
      <c r="AO126" s="990"/>
      <c r="AP126" s="992">
        <v>0.1</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7271</v>
      </c>
      <c r="AB127" s="989"/>
      <c r="AC127" s="989"/>
      <c r="AD127" s="989"/>
      <c r="AE127" s="990"/>
      <c r="AF127" s="991">
        <v>6331</v>
      </c>
      <c r="AG127" s="989"/>
      <c r="AH127" s="989"/>
      <c r="AI127" s="989"/>
      <c r="AJ127" s="990"/>
      <c r="AK127" s="991">
        <v>5409</v>
      </c>
      <c r="AL127" s="989"/>
      <c r="AM127" s="989"/>
      <c r="AN127" s="989"/>
      <c r="AO127" s="990"/>
      <c r="AP127" s="992">
        <v>0.1</v>
      </c>
      <c r="AQ127" s="993"/>
      <c r="AR127" s="993"/>
      <c r="AS127" s="993"/>
      <c r="AT127" s="994"/>
      <c r="AU127" s="233"/>
      <c r="AV127" s="233"/>
      <c r="AW127" s="233"/>
      <c r="AX127" s="916" t="s">
        <v>448</v>
      </c>
      <c r="AY127" s="917"/>
      <c r="AZ127" s="917"/>
      <c r="BA127" s="917"/>
      <c r="BB127" s="917"/>
      <c r="BC127" s="917"/>
      <c r="BD127" s="917"/>
      <c r="BE127" s="918"/>
      <c r="BF127" s="1071" t="s">
        <v>436</v>
      </c>
      <c r="BG127" s="1072"/>
      <c r="BH127" s="1072"/>
      <c r="BI127" s="1072"/>
      <c r="BJ127" s="1072"/>
      <c r="BK127" s="1072"/>
      <c r="BL127" s="1081"/>
      <c r="BM127" s="1071">
        <v>14.51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10210</v>
      </c>
      <c r="DH127" s="1078"/>
      <c r="DI127" s="1078"/>
      <c r="DJ127" s="1078"/>
      <c r="DK127" s="1078"/>
      <c r="DL127" s="1078">
        <v>9390</v>
      </c>
      <c r="DM127" s="1078"/>
      <c r="DN127" s="1078"/>
      <c r="DO127" s="1078"/>
      <c r="DP127" s="1078"/>
      <c r="DQ127" s="1078">
        <v>8570</v>
      </c>
      <c r="DR127" s="1078"/>
      <c r="DS127" s="1078"/>
      <c r="DT127" s="1078"/>
      <c r="DU127" s="1078"/>
      <c r="DV127" s="1079">
        <v>0.2</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166734</v>
      </c>
      <c r="AB128" s="1120"/>
      <c r="AC128" s="1120"/>
      <c r="AD128" s="1120"/>
      <c r="AE128" s="1121"/>
      <c r="AF128" s="1122">
        <v>179147</v>
      </c>
      <c r="AG128" s="1120"/>
      <c r="AH128" s="1120"/>
      <c r="AI128" s="1120"/>
      <c r="AJ128" s="1121"/>
      <c r="AK128" s="1122">
        <v>180131</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19.510000000000002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5836541</v>
      </c>
      <c r="AB129" s="989"/>
      <c r="AC129" s="989"/>
      <c r="AD129" s="989"/>
      <c r="AE129" s="990"/>
      <c r="AF129" s="991">
        <v>5743251</v>
      </c>
      <c r="AG129" s="989"/>
      <c r="AH129" s="989"/>
      <c r="AI129" s="989"/>
      <c r="AJ129" s="990"/>
      <c r="AK129" s="991">
        <v>5852494</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852946</v>
      </c>
      <c r="AB130" s="989"/>
      <c r="AC130" s="989"/>
      <c r="AD130" s="989"/>
      <c r="AE130" s="990"/>
      <c r="AF130" s="991">
        <v>873014</v>
      </c>
      <c r="AG130" s="989"/>
      <c r="AH130" s="989"/>
      <c r="AI130" s="989"/>
      <c r="AJ130" s="990"/>
      <c r="AK130" s="991">
        <v>832762</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89.7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4983595</v>
      </c>
      <c r="AB131" s="1028"/>
      <c r="AC131" s="1028"/>
      <c r="AD131" s="1028"/>
      <c r="AE131" s="1029"/>
      <c r="AF131" s="1030">
        <v>4870237</v>
      </c>
      <c r="AG131" s="1028"/>
      <c r="AH131" s="1028"/>
      <c r="AI131" s="1028"/>
      <c r="AJ131" s="1029"/>
      <c r="AK131" s="1030">
        <v>5019732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12.207833900000001</v>
      </c>
      <c r="AB132" s="1134"/>
      <c r="AC132" s="1134"/>
      <c r="AD132" s="1134"/>
      <c r="AE132" s="1135"/>
      <c r="AF132" s="1136">
        <v>11.8499572</v>
      </c>
      <c r="AG132" s="1134"/>
      <c r="AH132" s="1134"/>
      <c r="AI132" s="1134"/>
      <c r="AJ132" s="1135"/>
      <c r="AK132" s="1136">
        <v>10.73893985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12.6</v>
      </c>
      <c r="AB133" s="1141"/>
      <c r="AC133" s="1141"/>
      <c r="AD133" s="1141"/>
      <c r="AE133" s="1142"/>
      <c r="AF133" s="1140">
        <v>12.4</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1579465</v>
      </c>
      <c r="L9" s="264">
        <v>79454</v>
      </c>
      <c r="M9" s="265">
        <v>80077</v>
      </c>
      <c r="N9" s="266">
        <v>-0.8</v>
      </c>
    </row>
    <row r="10" spans="1:16" x14ac:dyDescent="0.15">
      <c r="A10" s="248"/>
      <c r="B10" s="244"/>
      <c r="C10" s="244"/>
      <c r="D10" s="244"/>
      <c r="E10" s="244"/>
      <c r="F10" s="244"/>
      <c r="G10" s="1149" t="s">
        <v>471</v>
      </c>
      <c r="H10" s="1150"/>
      <c r="I10" s="1150"/>
      <c r="J10" s="1151"/>
      <c r="K10" s="267">
        <v>133900</v>
      </c>
      <c r="L10" s="268">
        <v>6736</v>
      </c>
      <c r="M10" s="269">
        <v>7955</v>
      </c>
      <c r="N10" s="270">
        <v>-15.3</v>
      </c>
    </row>
    <row r="11" spans="1:16" ht="13.5" customHeight="1" x14ac:dyDescent="0.15">
      <c r="A11" s="248"/>
      <c r="B11" s="244"/>
      <c r="C11" s="244"/>
      <c r="D11" s="244"/>
      <c r="E11" s="244"/>
      <c r="F11" s="244"/>
      <c r="G11" s="1149" t="s">
        <v>472</v>
      </c>
      <c r="H11" s="1150"/>
      <c r="I11" s="1150"/>
      <c r="J11" s="1151"/>
      <c r="K11" s="267">
        <v>422551</v>
      </c>
      <c r="L11" s="268">
        <v>21256</v>
      </c>
      <c r="M11" s="269">
        <v>10951</v>
      </c>
      <c r="N11" s="270">
        <v>94.1</v>
      </c>
    </row>
    <row r="12" spans="1:16" ht="13.5" customHeight="1" x14ac:dyDescent="0.15">
      <c r="A12" s="248"/>
      <c r="B12" s="244"/>
      <c r="C12" s="244"/>
      <c r="D12" s="244"/>
      <c r="E12" s="244"/>
      <c r="F12" s="244"/>
      <c r="G12" s="1149" t="s">
        <v>473</v>
      </c>
      <c r="H12" s="1150"/>
      <c r="I12" s="1150"/>
      <c r="J12" s="1151"/>
      <c r="K12" s="267">
        <v>1088</v>
      </c>
      <c r="L12" s="268">
        <v>55</v>
      </c>
      <c r="M12" s="269">
        <v>416</v>
      </c>
      <c r="N12" s="270">
        <v>-86.8</v>
      </c>
    </row>
    <row r="13" spans="1:16" ht="13.5" customHeight="1" x14ac:dyDescent="0.15">
      <c r="A13" s="248"/>
      <c r="B13" s="244"/>
      <c r="C13" s="244"/>
      <c r="D13" s="244"/>
      <c r="E13" s="244"/>
      <c r="F13" s="244"/>
      <c r="G13" s="1149" t="s">
        <v>474</v>
      </c>
      <c r="H13" s="1150"/>
      <c r="I13" s="1150"/>
      <c r="J13" s="1151"/>
      <c r="K13" s="267" t="s">
        <v>475</v>
      </c>
      <c r="L13" s="268" t="s">
        <v>475</v>
      </c>
      <c r="M13" s="269" t="s">
        <v>475</v>
      </c>
      <c r="N13" s="270" t="s">
        <v>475</v>
      </c>
    </row>
    <row r="14" spans="1:16" ht="13.5" customHeight="1" x14ac:dyDescent="0.15">
      <c r="A14" s="248"/>
      <c r="B14" s="244"/>
      <c r="C14" s="244"/>
      <c r="D14" s="244"/>
      <c r="E14" s="244"/>
      <c r="F14" s="244"/>
      <c r="G14" s="1149" t="s">
        <v>476</v>
      </c>
      <c r="H14" s="1150"/>
      <c r="I14" s="1150"/>
      <c r="J14" s="1151"/>
      <c r="K14" s="267">
        <v>84353</v>
      </c>
      <c r="L14" s="268">
        <v>4243</v>
      </c>
      <c r="M14" s="269">
        <v>3811</v>
      </c>
      <c r="N14" s="270">
        <v>11.3</v>
      </c>
    </row>
    <row r="15" spans="1:16" ht="13.5" customHeight="1" x14ac:dyDescent="0.15">
      <c r="A15" s="248"/>
      <c r="B15" s="244"/>
      <c r="C15" s="244"/>
      <c r="D15" s="244"/>
      <c r="E15" s="244"/>
      <c r="F15" s="244"/>
      <c r="G15" s="1149" t="s">
        <v>477</v>
      </c>
      <c r="H15" s="1150"/>
      <c r="I15" s="1150"/>
      <c r="J15" s="1151"/>
      <c r="K15" s="267">
        <v>328</v>
      </c>
      <c r="L15" s="268">
        <v>16</v>
      </c>
      <c r="M15" s="269">
        <v>1566</v>
      </c>
      <c r="N15" s="270">
        <v>-99</v>
      </c>
    </row>
    <row r="16" spans="1:16" x14ac:dyDescent="0.15">
      <c r="A16" s="248"/>
      <c r="B16" s="244"/>
      <c r="C16" s="244"/>
      <c r="D16" s="244"/>
      <c r="E16" s="244"/>
      <c r="F16" s="244"/>
      <c r="G16" s="1152" t="s">
        <v>478</v>
      </c>
      <c r="H16" s="1153"/>
      <c r="I16" s="1153"/>
      <c r="J16" s="1154"/>
      <c r="K16" s="268">
        <v>-147030</v>
      </c>
      <c r="L16" s="268">
        <v>-7396</v>
      </c>
      <c r="M16" s="269">
        <v>-8208</v>
      </c>
      <c r="N16" s="270">
        <v>-9.9</v>
      </c>
    </row>
    <row r="17" spans="1:16" x14ac:dyDescent="0.15">
      <c r="A17" s="248"/>
      <c r="B17" s="244"/>
      <c r="C17" s="244"/>
      <c r="D17" s="244"/>
      <c r="E17" s="244"/>
      <c r="F17" s="244"/>
      <c r="G17" s="1152" t="s">
        <v>167</v>
      </c>
      <c r="H17" s="1153"/>
      <c r="I17" s="1153"/>
      <c r="J17" s="1154"/>
      <c r="K17" s="268">
        <v>2074655</v>
      </c>
      <c r="L17" s="268">
        <v>104364</v>
      </c>
      <c r="M17" s="269">
        <v>96567</v>
      </c>
      <c r="N17" s="270">
        <v>8.1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8.5</v>
      </c>
      <c r="L21" s="281">
        <v>8.9</v>
      </c>
      <c r="M21" s="282">
        <v>-0.4</v>
      </c>
      <c r="N21" s="249"/>
      <c r="O21" s="283"/>
      <c r="P21" s="279"/>
    </row>
    <row r="22" spans="1:16" s="284" customFormat="1" x14ac:dyDescent="0.15">
      <c r="A22" s="279"/>
      <c r="B22" s="249"/>
      <c r="C22" s="249"/>
      <c r="D22" s="249"/>
      <c r="E22" s="249"/>
      <c r="F22" s="249"/>
      <c r="G22" s="1144" t="s">
        <v>484</v>
      </c>
      <c r="H22" s="1145"/>
      <c r="I22" s="1145"/>
      <c r="J22" s="1146"/>
      <c r="K22" s="285">
        <v>98</v>
      </c>
      <c r="L22" s="286">
        <v>97.4</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879303</v>
      </c>
      <c r="L32" s="294">
        <v>44233</v>
      </c>
      <c r="M32" s="295">
        <v>47101</v>
      </c>
      <c r="N32" s="296">
        <v>-6.1</v>
      </c>
    </row>
    <row r="33" spans="1:16" ht="13.5" customHeight="1" x14ac:dyDescent="0.15">
      <c r="A33" s="248"/>
      <c r="B33" s="244"/>
      <c r="C33" s="244"/>
      <c r="D33" s="244"/>
      <c r="E33" s="244"/>
      <c r="F33" s="244"/>
      <c r="G33" s="1160" t="s">
        <v>489</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490</v>
      </c>
      <c r="H34" s="1161"/>
      <c r="I34" s="1161"/>
      <c r="J34" s="1162"/>
      <c r="K34" s="294" t="s">
        <v>475</v>
      </c>
      <c r="L34" s="294" t="s">
        <v>475</v>
      </c>
      <c r="M34" s="295">
        <v>22</v>
      </c>
      <c r="N34" s="296" t="s">
        <v>475</v>
      </c>
    </row>
    <row r="35" spans="1:16" ht="27" customHeight="1" x14ac:dyDescent="0.15">
      <c r="A35" s="248"/>
      <c r="B35" s="244"/>
      <c r="C35" s="244"/>
      <c r="D35" s="244"/>
      <c r="E35" s="244"/>
      <c r="F35" s="244"/>
      <c r="G35" s="1160" t="s">
        <v>491</v>
      </c>
      <c r="H35" s="1161"/>
      <c r="I35" s="1161"/>
      <c r="J35" s="1162"/>
      <c r="K35" s="294">
        <v>529391</v>
      </c>
      <c r="L35" s="294">
        <v>26631</v>
      </c>
      <c r="M35" s="295">
        <v>14567</v>
      </c>
      <c r="N35" s="296">
        <v>82.8</v>
      </c>
    </row>
    <row r="36" spans="1:16" ht="27" customHeight="1" x14ac:dyDescent="0.15">
      <c r="A36" s="248"/>
      <c r="B36" s="244"/>
      <c r="C36" s="244"/>
      <c r="D36" s="244"/>
      <c r="E36" s="244"/>
      <c r="F36" s="244"/>
      <c r="G36" s="1160" t="s">
        <v>492</v>
      </c>
      <c r="H36" s="1161"/>
      <c r="I36" s="1161"/>
      <c r="J36" s="1162"/>
      <c r="K36" s="294">
        <v>85084</v>
      </c>
      <c r="L36" s="294">
        <v>4280</v>
      </c>
      <c r="M36" s="295">
        <v>3162</v>
      </c>
      <c r="N36" s="296">
        <v>35.4</v>
      </c>
    </row>
    <row r="37" spans="1:16" ht="13.5" customHeight="1" x14ac:dyDescent="0.15">
      <c r="A37" s="248"/>
      <c r="B37" s="244"/>
      <c r="C37" s="244"/>
      <c r="D37" s="244"/>
      <c r="E37" s="244"/>
      <c r="F37" s="244"/>
      <c r="G37" s="1160" t="s">
        <v>493</v>
      </c>
      <c r="H37" s="1161"/>
      <c r="I37" s="1161"/>
      <c r="J37" s="1162"/>
      <c r="K37" s="294">
        <v>58127</v>
      </c>
      <c r="L37" s="294">
        <v>2924</v>
      </c>
      <c r="M37" s="295">
        <v>1050</v>
      </c>
      <c r="N37" s="296">
        <v>178.5</v>
      </c>
    </row>
    <row r="38" spans="1:16" ht="27" customHeight="1" x14ac:dyDescent="0.15">
      <c r="A38" s="248"/>
      <c r="B38" s="244"/>
      <c r="C38" s="244"/>
      <c r="D38" s="244"/>
      <c r="E38" s="244"/>
      <c r="F38" s="244"/>
      <c r="G38" s="1163" t="s">
        <v>494</v>
      </c>
      <c r="H38" s="1164"/>
      <c r="I38" s="1164"/>
      <c r="J38" s="1165"/>
      <c r="K38" s="297">
        <v>54</v>
      </c>
      <c r="L38" s="297">
        <v>3</v>
      </c>
      <c r="M38" s="298">
        <v>8</v>
      </c>
      <c r="N38" s="299">
        <v>-62.5</v>
      </c>
      <c r="O38" s="293"/>
    </row>
    <row r="39" spans="1:16" x14ac:dyDescent="0.15">
      <c r="A39" s="248"/>
      <c r="B39" s="244"/>
      <c r="C39" s="244"/>
      <c r="D39" s="244"/>
      <c r="E39" s="244"/>
      <c r="F39" s="244"/>
      <c r="G39" s="1163" t="s">
        <v>495</v>
      </c>
      <c r="H39" s="1164"/>
      <c r="I39" s="1164"/>
      <c r="J39" s="1165"/>
      <c r="K39" s="300">
        <v>-180131</v>
      </c>
      <c r="L39" s="300">
        <v>-9061</v>
      </c>
      <c r="M39" s="301">
        <v>-3518</v>
      </c>
      <c r="N39" s="302">
        <v>157.6</v>
      </c>
      <c r="O39" s="293"/>
    </row>
    <row r="40" spans="1:16" ht="27" customHeight="1" x14ac:dyDescent="0.15">
      <c r="A40" s="248"/>
      <c r="B40" s="244"/>
      <c r="C40" s="244"/>
      <c r="D40" s="244"/>
      <c r="E40" s="244"/>
      <c r="F40" s="244"/>
      <c r="G40" s="1160" t="s">
        <v>496</v>
      </c>
      <c r="H40" s="1161"/>
      <c r="I40" s="1161"/>
      <c r="J40" s="1162"/>
      <c r="K40" s="300">
        <v>-832762</v>
      </c>
      <c r="L40" s="300">
        <v>-41892</v>
      </c>
      <c r="M40" s="301">
        <v>-41712</v>
      </c>
      <c r="N40" s="302">
        <v>0.4</v>
      </c>
      <c r="O40" s="293"/>
    </row>
    <row r="41" spans="1:16" x14ac:dyDescent="0.15">
      <c r="A41" s="248"/>
      <c r="B41" s="244"/>
      <c r="C41" s="244"/>
      <c r="D41" s="244"/>
      <c r="E41" s="244"/>
      <c r="F41" s="244"/>
      <c r="G41" s="1166" t="s">
        <v>278</v>
      </c>
      <c r="H41" s="1167"/>
      <c r="I41" s="1167"/>
      <c r="J41" s="1168"/>
      <c r="K41" s="294">
        <v>539066</v>
      </c>
      <c r="L41" s="300">
        <v>27117</v>
      </c>
      <c r="M41" s="301">
        <v>20682</v>
      </c>
      <c r="N41" s="302">
        <v>31.1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492329</v>
      </c>
      <c r="J51" s="320">
        <v>23533</v>
      </c>
      <c r="K51" s="321">
        <v>-6.7</v>
      </c>
      <c r="L51" s="322">
        <v>42839</v>
      </c>
      <c r="M51" s="323">
        <v>-13.3</v>
      </c>
      <c r="N51" s="324">
        <v>6.6</v>
      </c>
    </row>
    <row r="52" spans="1:14" x14ac:dyDescent="0.15">
      <c r="A52" s="248"/>
      <c r="B52" s="244"/>
      <c r="C52" s="244"/>
      <c r="D52" s="244"/>
      <c r="E52" s="244"/>
      <c r="F52" s="244"/>
      <c r="G52" s="325"/>
      <c r="H52" s="326" t="s">
        <v>507</v>
      </c>
      <c r="I52" s="327">
        <v>205333</v>
      </c>
      <c r="J52" s="328">
        <v>9815</v>
      </c>
      <c r="K52" s="329">
        <v>-0.7</v>
      </c>
      <c r="L52" s="330">
        <v>22027</v>
      </c>
      <c r="M52" s="331">
        <v>-17.100000000000001</v>
      </c>
      <c r="N52" s="332">
        <v>16.399999999999999</v>
      </c>
    </row>
    <row r="53" spans="1:14" x14ac:dyDescent="0.15">
      <c r="A53" s="248"/>
      <c r="B53" s="244"/>
      <c r="C53" s="244"/>
      <c r="D53" s="244"/>
      <c r="E53" s="244"/>
      <c r="F53" s="244"/>
      <c r="G53" s="310" t="s">
        <v>508</v>
      </c>
      <c r="H53" s="311"/>
      <c r="I53" s="319">
        <v>223810</v>
      </c>
      <c r="J53" s="320">
        <v>10818</v>
      </c>
      <c r="K53" s="321">
        <v>-54</v>
      </c>
      <c r="L53" s="322">
        <v>46819</v>
      </c>
      <c r="M53" s="323">
        <v>9.3000000000000007</v>
      </c>
      <c r="N53" s="324">
        <v>-63.3</v>
      </c>
    </row>
    <row r="54" spans="1:14" x14ac:dyDescent="0.15">
      <c r="A54" s="248"/>
      <c r="B54" s="244"/>
      <c r="C54" s="244"/>
      <c r="D54" s="244"/>
      <c r="E54" s="244"/>
      <c r="F54" s="244"/>
      <c r="G54" s="325"/>
      <c r="H54" s="326" t="s">
        <v>507</v>
      </c>
      <c r="I54" s="327">
        <v>206230</v>
      </c>
      <c r="J54" s="328">
        <v>9969</v>
      </c>
      <c r="K54" s="329">
        <v>1.6</v>
      </c>
      <c r="L54" s="330">
        <v>24121</v>
      </c>
      <c r="M54" s="331">
        <v>9.5</v>
      </c>
      <c r="N54" s="332">
        <v>-7.9</v>
      </c>
    </row>
    <row r="55" spans="1:14" x14ac:dyDescent="0.15">
      <c r="A55" s="248"/>
      <c r="B55" s="244"/>
      <c r="C55" s="244"/>
      <c r="D55" s="244"/>
      <c r="E55" s="244"/>
      <c r="F55" s="244"/>
      <c r="G55" s="310" t="s">
        <v>509</v>
      </c>
      <c r="H55" s="311"/>
      <c r="I55" s="319">
        <v>343825</v>
      </c>
      <c r="J55" s="320">
        <v>16806</v>
      </c>
      <c r="K55" s="321">
        <v>55.4</v>
      </c>
      <c r="L55" s="322">
        <v>53270</v>
      </c>
      <c r="M55" s="323">
        <v>13.8</v>
      </c>
      <c r="N55" s="324">
        <v>41.6</v>
      </c>
    </row>
    <row r="56" spans="1:14" x14ac:dyDescent="0.15">
      <c r="A56" s="248"/>
      <c r="B56" s="244"/>
      <c r="C56" s="244"/>
      <c r="D56" s="244"/>
      <c r="E56" s="244"/>
      <c r="F56" s="244"/>
      <c r="G56" s="325"/>
      <c r="H56" s="326" t="s">
        <v>507</v>
      </c>
      <c r="I56" s="327">
        <v>298112</v>
      </c>
      <c r="J56" s="328">
        <v>14571</v>
      </c>
      <c r="K56" s="329">
        <v>46.2</v>
      </c>
      <c r="L56" s="330">
        <v>24316</v>
      </c>
      <c r="M56" s="331">
        <v>0.8</v>
      </c>
      <c r="N56" s="332">
        <v>45.4</v>
      </c>
    </row>
    <row r="57" spans="1:14" x14ac:dyDescent="0.15">
      <c r="A57" s="248"/>
      <c r="B57" s="244"/>
      <c r="C57" s="244"/>
      <c r="D57" s="244"/>
      <c r="E57" s="244"/>
      <c r="F57" s="244"/>
      <c r="G57" s="310" t="s">
        <v>510</v>
      </c>
      <c r="H57" s="311"/>
      <c r="I57" s="319">
        <v>316306</v>
      </c>
      <c r="J57" s="320">
        <v>15696</v>
      </c>
      <c r="K57" s="321">
        <v>-6.6</v>
      </c>
      <c r="L57" s="322">
        <v>53292</v>
      </c>
      <c r="M57" s="323">
        <v>0</v>
      </c>
      <c r="N57" s="324">
        <v>-6.6</v>
      </c>
    </row>
    <row r="58" spans="1:14" x14ac:dyDescent="0.15">
      <c r="A58" s="248"/>
      <c r="B58" s="244"/>
      <c r="C58" s="244"/>
      <c r="D58" s="244"/>
      <c r="E58" s="244"/>
      <c r="F58" s="244"/>
      <c r="G58" s="325"/>
      <c r="H58" s="326" t="s">
        <v>507</v>
      </c>
      <c r="I58" s="327">
        <v>222613</v>
      </c>
      <c r="J58" s="328">
        <v>11047</v>
      </c>
      <c r="K58" s="329">
        <v>-24.2</v>
      </c>
      <c r="L58" s="330">
        <v>28900</v>
      </c>
      <c r="M58" s="331">
        <v>18.899999999999999</v>
      </c>
      <c r="N58" s="332">
        <v>-43.1</v>
      </c>
    </row>
    <row r="59" spans="1:14" x14ac:dyDescent="0.15">
      <c r="A59" s="248"/>
      <c r="B59" s="244"/>
      <c r="C59" s="244"/>
      <c r="D59" s="244"/>
      <c r="E59" s="244"/>
      <c r="F59" s="244"/>
      <c r="G59" s="310" t="s">
        <v>511</v>
      </c>
      <c r="H59" s="311"/>
      <c r="I59" s="319">
        <v>596764</v>
      </c>
      <c r="J59" s="320">
        <v>30020</v>
      </c>
      <c r="K59" s="321">
        <v>91.3</v>
      </c>
      <c r="L59" s="322">
        <v>69469</v>
      </c>
      <c r="M59" s="323">
        <v>30.4</v>
      </c>
      <c r="N59" s="324">
        <v>60.9</v>
      </c>
    </row>
    <row r="60" spans="1:14" x14ac:dyDescent="0.15">
      <c r="A60" s="248"/>
      <c r="B60" s="244"/>
      <c r="C60" s="244"/>
      <c r="D60" s="244"/>
      <c r="E60" s="244"/>
      <c r="F60" s="244"/>
      <c r="G60" s="325"/>
      <c r="H60" s="326" t="s">
        <v>507</v>
      </c>
      <c r="I60" s="333">
        <v>364798</v>
      </c>
      <c r="J60" s="328">
        <v>18351</v>
      </c>
      <c r="K60" s="329">
        <v>66.099999999999994</v>
      </c>
      <c r="L60" s="330">
        <v>38215</v>
      </c>
      <c r="M60" s="331">
        <v>32.200000000000003</v>
      </c>
      <c r="N60" s="332">
        <v>33.9</v>
      </c>
    </row>
    <row r="61" spans="1:14" x14ac:dyDescent="0.15">
      <c r="A61" s="248"/>
      <c r="B61" s="244"/>
      <c r="C61" s="244"/>
      <c r="D61" s="244"/>
      <c r="E61" s="244"/>
      <c r="F61" s="244"/>
      <c r="G61" s="310" t="s">
        <v>512</v>
      </c>
      <c r="H61" s="334"/>
      <c r="I61" s="335">
        <v>394607</v>
      </c>
      <c r="J61" s="336">
        <v>19375</v>
      </c>
      <c r="K61" s="337">
        <v>15.9</v>
      </c>
      <c r="L61" s="338">
        <v>53138</v>
      </c>
      <c r="M61" s="339">
        <v>8</v>
      </c>
      <c r="N61" s="324">
        <v>7.9</v>
      </c>
    </row>
    <row r="62" spans="1:14" x14ac:dyDescent="0.15">
      <c r="A62" s="248"/>
      <c r="B62" s="244"/>
      <c r="C62" s="244"/>
      <c r="D62" s="244"/>
      <c r="E62" s="244"/>
      <c r="F62" s="244"/>
      <c r="G62" s="325"/>
      <c r="H62" s="326" t="s">
        <v>507</v>
      </c>
      <c r="I62" s="327">
        <v>259417</v>
      </c>
      <c r="J62" s="328">
        <v>12751</v>
      </c>
      <c r="K62" s="329">
        <v>17.8</v>
      </c>
      <c r="L62" s="330">
        <v>27516</v>
      </c>
      <c r="M62" s="331">
        <v>8.9</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6.92</v>
      </c>
      <c r="G47" s="12">
        <v>10.039999999999999</v>
      </c>
      <c r="H47" s="12">
        <v>8.8699999999999992</v>
      </c>
      <c r="I47" s="12">
        <v>7.33</v>
      </c>
      <c r="J47" s="13">
        <v>7.71</v>
      </c>
    </row>
    <row r="48" spans="2:10" ht="57.75" customHeight="1" x14ac:dyDescent="0.15">
      <c r="B48" s="14"/>
      <c r="C48" s="1171" t="s">
        <v>4</v>
      </c>
      <c r="D48" s="1171"/>
      <c r="E48" s="1172"/>
      <c r="F48" s="15">
        <v>5.36</v>
      </c>
      <c r="G48" s="16">
        <v>4.8</v>
      </c>
      <c r="H48" s="16">
        <v>5.23</v>
      </c>
      <c r="I48" s="16">
        <v>5.1100000000000003</v>
      </c>
      <c r="J48" s="17">
        <v>5.13</v>
      </c>
    </row>
    <row r="49" spans="2:10" ht="57.75" customHeight="1" thickBot="1" x14ac:dyDescent="0.2">
      <c r="B49" s="18"/>
      <c r="C49" s="1173" t="s">
        <v>5</v>
      </c>
      <c r="D49" s="1173"/>
      <c r="E49" s="1174"/>
      <c r="F49" s="19">
        <v>3.68</v>
      </c>
      <c r="G49" s="20">
        <v>2.5299999999999998</v>
      </c>
      <c r="H49" s="20" t="s">
        <v>519</v>
      </c>
      <c r="I49" s="20" t="s">
        <v>520</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2017-02-15T14:31:58Z</dcterms:created>
  <dcterms:modified xsi:type="dcterms:W3CDTF">2017-05-10T04:42:40Z</dcterms:modified>
  <cp:category/>
</cp:coreProperties>
</file>