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UNSYO11\zaisei\zaisei\財政比較分析表（財政状況資料集）\H28\提出\"/>
    </mc:Choice>
  </mc:AlternateContent>
  <bookViews>
    <workbookView xWindow="0" yWindow="0" windowWidth="28770" windowHeight="4590" firstSheet="11" activeTab="1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4" r:id="rId13"/>
    <sheet name="施設類型別ストック情報分析表①" sheetId="15" r:id="rId14"/>
    <sheet name="施設類型別ストック情報分析表②" sheetId="16" r:id="rId15"/>
    <sheet name="データシート" sheetId="13" state="hidden" r:id="rId16"/>
  </sheets>
  <externalReferences>
    <externalReference r:id="rId17"/>
  </externalReferences>
  <definedNames>
    <definedName name="Z_6A394F38_1C47_48F0_8279_700484DB30FF_.wvu.Cols" localSheetId="2" hidden="1">'各会計、関係団体の財政状況及び健全化判断比率'!$EB:$XFD</definedName>
    <definedName name="Z_6A394F38_1C47_48F0_8279_700484DB30FF_.wvu.Cols" localSheetId="4" hidden="1">'経常経費分析表（経常収支比率の分析）'!$AI:$XFD</definedName>
    <definedName name="Z_6A394F38_1C47_48F0_8279_700484DB30FF_.wvu.Cols" localSheetId="5" hidden="1">'経常経費分析表（人件費・公債費・普通建設事業費の分析）'!$Q:$XFD</definedName>
    <definedName name="Z_6A394F38_1C47_48F0_8279_700484DB30FF_.wvu.Cols" localSheetId="3" hidden="1">財政比較分析表!$AK:$XFD</definedName>
    <definedName name="Z_6A394F38_1C47_48F0_8279_700484DB30FF_.wvu.Cols" localSheetId="10" hidden="1">'実質公債費比率（分子）の構造'!$V:$XFD</definedName>
    <definedName name="Z_6A394F38_1C47_48F0_8279_700484DB30FF_.wvu.Cols" localSheetId="8" hidden="1">実質収支比率等に係る経年分析!$Q:$XFD</definedName>
    <definedName name="Z_6A394F38_1C47_48F0_8279_700484DB30FF_.wvu.Cols" localSheetId="11" hidden="1">'将来負担比率（分子）の構造'!$T:$XFD</definedName>
    <definedName name="Z_6A394F38_1C47_48F0_8279_700484DB30FF_.wvu.Cols" localSheetId="6" hidden="1">'性質別歳出決算分析表（住民一人当たりのコスト）'!$AI:$XFD</definedName>
    <definedName name="Z_6A394F38_1C47_48F0_8279_700484DB30FF_.wvu.Cols" localSheetId="0" hidden="1">総括表!$DP:$XFD</definedName>
    <definedName name="Z_6A394F38_1C47_48F0_8279_700484DB30FF_.wvu.Cols" localSheetId="1" hidden="1">普通会計の状況!$EN:$XFD</definedName>
    <definedName name="Z_6A394F38_1C47_48F0_8279_700484DB30FF_.wvu.Cols" localSheetId="7" hidden="1">'目的別歳出決算分析表（住民一人当たりのコスト）'!$AI:$XFD</definedName>
    <definedName name="Z_6A394F38_1C47_48F0_8279_700484DB30FF_.wvu.Cols" localSheetId="9" hidden="1">連結実質赤字比率に係る赤字・黒字の構成分析!$Q:$XFD</definedName>
    <definedName name="Z_6A394F38_1C47_48F0_8279_700484DB30FF_.wvu.Rows" localSheetId="2" hidden="1">'各会計、関係団体の財政状況及び健全化判断比率'!$137:$1048576,'各会計、関係団体の財政状況及び健全化判断比率'!$89:$101,'各会計、関係団体の財政状況及び健全化判断比率'!$135:$136</definedName>
    <definedName name="Z_6A394F38_1C47_48F0_8279_700484DB30FF_.wvu.Rows" localSheetId="4" hidden="1">'経常経費分析表（経常収支比率の分析）'!$103:$1048576,'経常経費分析表（経常収支比率の分析）'!$89:$102</definedName>
    <definedName name="Z_6A394F38_1C47_48F0_8279_700484DB30FF_.wvu.Rows" localSheetId="5" hidden="1">'経常経費分析表（人件費・公債費・普通建設事業費の分析）'!$75:$1048576,'経常経費分析表（人件費・公債費・普通建設事業費の分析）'!$67:$74</definedName>
    <definedName name="Z_6A394F38_1C47_48F0_8279_700484DB30FF_.wvu.Rows" localSheetId="3" hidden="1">財政比較分析表!$111:$1048576,財政比較分析表!$98:$110</definedName>
    <definedName name="Z_6A394F38_1C47_48F0_8279_700484DB30FF_.wvu.Rows" localSheetId="10" hidden="1">'実質公債費比率（分子）の構造'!$57:$1048576</definedName>
    <definedName name="Z_6A394F38_1C47_48F0_8279_700484DB30FF_.wvu.Rows" localSheetId="8" hidden="1">実質収支比率等に係る経年分析!$54:$1048576,実質収支比率等に係る経年分析!$51:$53</definedName>
    <definedName name="Z_6A394F38_1C47_48F0_8279_700484DB30FF_.wvu.Rows" localSheetId="11" hidden="1">'将来負担比率（分子）の構造'!$87:$1048576,'将来負担比率（分子）の構造'!$56:$86</definedName>
    <definedName name="Z_6A394F38_1C47_48F0_8279_700484DB30FF_.wvu.Rows" localSheetId="6" hidden="1">'性質別歳出決算分析表（住民一人当たりのコスト）'!$133:$1048576,'性質別歳出決算分析表（住民一人当たりのコスト）'!$117:$132</definedName>
    <definedName name="Z_6A394F38_1C47_48F0_8279_700484DB30FF_.wvu.Rows" localSheetId="0" hidden="1">総括表!$60:$1048576,総括表!$57:$59</definedName>
    <definedName name="Z_6A394F38_1C47_48F0_8279_700484DB30FF_.wvu.Rows" localSheetId="1" hidden="1">普通会計の状況!$52:$1048576,普通会計の状況!$50:$51</definedName>
    <definedName name="Z_6A394F38_1C47_48F0_8279_700484DB30FF_.wvu.Rows" localSheetId="7" hidden="1">'目的別歳出決算分析表（住民一人当たりのコスト）'!$133:$1048576,'目的別歳出決算分析表（住民一人当たりのコスト）'!$117:$132</definedName>
    <definedName name="Z_6A394F38_1C47_48F0_8279_700484DB30FF_.wvu.Rows" localSheetId="9" hidden="1">連結実質赤字比率に係る赤字・黒字の構成分析!$46:$1048576</definedName>
  </definedNames>
  <calcPr calcId="152511" calcMode="manual" concurrentManualCount="2"/>
  <customWorkbookViews>
    <customWorkbookView name="  - 個人用ビュー" guid="{6A394F38-1C47-48F0-8279-700484DB30FF}" mergeInterval="0" personalView="1" maximized="1" xWindow="-8" yWindow="-8" windowWidth="1936" windowHeight="1056" activeSheetId="4"/>
  </customWorkbookViews>
</workbook>
</file>

<file path=xl/calcChain.xml><?xml version="1.0" encoding="utf-8"?>
<calcChain xmlns="http://schemas.openxmlformats.org/spreadsheetml/2006/main">
  <c r="BG34" i="1" l="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E37" i="1"/>
  <c r="AM37" i="1"/>
  <c r="U37" i="1"/>
  <c r="C37" i="1"/>
  <c r="BE36" i="1"/>
  <c r="AM36" i="1"/>
  <c r="C36" i="1"/>
  <c r="BE35" i="1"/>
  <c r="AM35" i="1"/>
  <c r="C35" i="1"/>
  <c r="CO34" i="1"/>
  <c r="CO35" i="1" s="1"/>
  <c r="CO36" i="1" s="1"/>
  <c r="BW34" i="1"/>
  <c r="BW35" i="1" s="1"/>
  <c r="BW36" i="1" s="1"/>
  <c r="BW37" i="1" s="1"/>
  <c r="U34" i="1"/>
  <c r="C34" i="1"/>
  <c r="U35" i="1" l="1"/>
  <c r="U36"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AM34" i="1" l="1"/>
  <c r="BE34" i="1" s="1"/>
</calcChain>
</file>

<file path=xl/sharedStrings.xml><?xml version="1.0" encoding="utf-8"?>
<sst xmlns="http://schemas.openxmlformats.org/spreadsheetml/2006/main" count="1021" uniqueCount="554">
  <si>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</si>
  <si>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</si>
  <si>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</si>
  <si>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</si>
  <si>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</si>
  <si>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</si>
  <si>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</si>
  <si>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</si>
  <si>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</si>
  <si>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</si>
  <si>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</si>
  <si>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</si>
  <si>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</si>
  <si>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</si>
  <si>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</si>
  <si>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</si>
  <si>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</si>
  <si>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</si>
  <si>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</si>
  <si>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</si>
  <si>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</si>
  <si>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</si>
  <si>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</si>
  <si>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</si>
  <si>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</si>
  <si>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</si>
  <si>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</si>
  <si>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</si>
  <si>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</si>
  <si>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</si>
  <si>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</si>
  <si>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</si>
  <si>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</si>
  <si>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</si>
  <si>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</si>
  <si>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</si>
  <si>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</si>
  <si>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</si>
  <si>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</si>
  <si>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</si>
  <si>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</si>
  <si>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</si>
  <si>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</si>
  <si>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</si>
  <si>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</si>
  <si>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</si>
  <si>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</si>
  <si>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</si>
  <si>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</si>
  <si>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</si>
  <si>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</si>
  <si>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</si>
  <si>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</si>
  <si>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</si>
  <si>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</si>
  <si>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</si>
  <si>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</si>
  <si>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</si>
  <si>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</si>
  <si>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</si>
  <si>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</si>
  <si>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</si>
  <si>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</si>
  <si>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</si>
  <si>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</si>
  <si>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</si>
  <si>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</si>
  <si>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</si>
  <si>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</si>
  <si>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</si>
  <si>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</si>
  <si>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</si>
  <si>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</si>
  <si>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</si>
  <si>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</si>
  <si>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</si>
  <si>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</si>
  <si>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</si>
  <si>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</si>
  <si>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</si>
  <si>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</si>
  <si>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</si>
  <si>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</si>
  <si>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</si>
  <si>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</si>
  <si>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</si>
  <si>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</si>
  <si>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</si>
  <si>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</si>
  <si>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</si>
  <si>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</si>
  <si>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</si>
  <si>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</si>
  <si>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</si>
  <si>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</si>
  <si>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</si>
  <si>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</si>
  <si>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</si>
  <si>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</si>
  <si>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</si>
  <si>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</si>
  <si>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</si>
  <si>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</si>
  <si>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</si>
  <si>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</si>
  <si>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</si>
  <si>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</si>
  <si>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</si>
  <si>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</si>
  <si>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</si>
  <si>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</si>
  <si>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</si>
  <si>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</si>
  <si>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</si>
  <si>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</si>
  <si>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</si>
  <si>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</si>
  <si>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</si>
  <si>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</si>
  <si>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</si>
  <si>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</si>
  <si>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</si>
  <si>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</si>
  <si>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</si>
  <si>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</si>
  <si>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</si>
  <si>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</si>
  <si>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</si>
  <si>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</si>
  <si>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</si>
  <si>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</si>
  <si>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</si>
  <si>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</si>
  <si>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</si>
  <si>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</si>
  <si>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</si>
  <si>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</si>
  <si>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</si>
  <si>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</si>
  <si>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</si>
  <si>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</si>
  <si>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</si>
  <si>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</si>
  <si>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</si>
  <si>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</si>
  <si>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</si>
  <si>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</si>
  <si>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</si>
  <si>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</si>
  <si>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</si>
  <si>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</si>
  <si>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</si>
  <si>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</si>
  <si>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</si>
  <si>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</si>
  <si>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</si>
  <si>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</si>
  <si>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</si>
  <si>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</si>
  <si>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</si>
  <si>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</si>
  <si>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</si>
  <si>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</si>
  <si>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</si>
  <si>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</si>
  <si>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</si>
  <si>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</si>
  <si>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</si>
  <si>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</si>
  <si>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</si>
  <si>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</si>
  <si>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</si>
  <si>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</si>
  <si>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</si>
  <si>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</si>
  <si>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</si>
  <si>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</si>
  <si>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</si>
  <si>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</si>
  <si>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</si>
  <si>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</si>
  <si>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</si>
  <si>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</si>
  <si>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</si>
  <si>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</si>
  <si>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</si>
  <si>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</si>
  <si>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</si>
  <si>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</si>
  <si>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</si>
  <si>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</si>
  <si>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</si>
  <si>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</si>
  <si>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</si>
  <si>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</si>
  <si>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</si>
  <si>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北海道余市町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</si>
  <si>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</si>
  <si>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</si>
  <si>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</si>
  <si>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</si>
  <si>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</si>
  <si>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</si>
  <si>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</si>
  <si>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</si>
  <si>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</si>
  <si>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</si>
  <si>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</si>
  <si>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</si>
  <si>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</si>
  <si>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</si>
  <si>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</si>
  <si>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</si>
  <si>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</si>
  <si>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</si>
  <si>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</si>
  <si>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</si>
  <si>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</si>
  <si>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</si>
  <si>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</si>
  <si>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</si>
  <si>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</si>
  <si>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</si>
  <si>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</si>
  <si>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</si>
  <si>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</si>
  <si>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</si>
  <si>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</si>
  <si>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</si>
  <si>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</si>
  <si>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</si>
  <si>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</si>
  <si>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</si>
  <si>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</si>
  <si>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</si>
  <si>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</si>
  <si>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</si>
  <si>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</si>
  <si>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</si>
  <si>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</si>
  <si>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</si>
  <si>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</si>
  <si>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</si>
  <si>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</si>
  <si>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</si>
  <si>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</si>
  <si>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</si>
  <si>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</si>
  <si>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</si>
  <si>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</si>
  <si>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</si>
  <si>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</si>
  <si>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</si>
  <si>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</si>
  <si>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</si>
  <si>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</si>
  <si>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</si>
  <si>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</si>
  <si>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</si>
  <si>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</si>
  <si>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</si>
  <si>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</si>
  <si>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</si>
  <si>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</si>
  <si>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</si>
  <si>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</si>
  <si>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</si>
  <si>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</si>
  <si>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</si>
  <si>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</si>
  <si>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</si>
  <si>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</si>
  <si>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</si>
  <si>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</si>
  <si>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</si>
  <si>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</si>
  <si>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</si>
  <si>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</si>
  <si>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</si>
  <si>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</si>
  <si>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</si>
  <si>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</si>
  <si>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</si>
  <si>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</si>
  <si>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</si>
  <si>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</si>
  <si>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</si>
  <si>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</si>
  <si>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</si>
  <si>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</si>
  <si>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</si>
  <si>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</si>
  <si>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</si>
  <si>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</si>
  <si>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</si>
  <si>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</si>
  <si>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</si>
  <si>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</si>
  <si>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</si>
  <si>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</si>
  <si>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</si>
  <si>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</si>
  <si>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</si>
  <si>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</si>
  <si>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</si>
  <si>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</si>
  <si>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</si>
  <si>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</si>
  <si>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</si>
  <si>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</si>
  <si>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</si>
  <si>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</si>
  <si>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</si>
  <si>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</si>
  <si>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</si>
  <si>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</si>
  <si>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</si>
  <si>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</si>
  <si>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</si>
  <si>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</si>
  <si>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</si>
  <si>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</si>
  <si>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</si>
  <si>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</si>
  <si>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</si>
  <si>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</si>
  <si>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</si>
  <si>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</si>
  <si>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</si>
  <si>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</si>
  <si>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</si>
  <si>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</si>
  <si>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</si>
  <si>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</si>
  <si>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</si>
  <si>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</si>
  <si>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</si>
  <si>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</si>
  <si>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</si>
  <si>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</si>
  <si>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</si>
  <si>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</si>
  <si>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</si>
  <si>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</si>
  <si>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</si>
  <si>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北海道余市町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</si>
  <si>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</si>
  <si>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</si>
  <si>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</si>
  <si>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</si>
  <si>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</si>
  <si>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</si>
  <si>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</si>
  <si>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</si>
  <si>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</si>
  <si>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</si>
  <si>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</si>
  <si>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</si>
  <si>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</si>
  <si>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</si>
  <si>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</si>
  <si>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</si>
  <si>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</si>
  <si>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</si>
  <si>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</si>
  <si>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</si>
  <si>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</si>
  <si>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</si>
  <si>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</si>
  <si>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</si>
  <si>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</si>
  <si>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</si>
  <si>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</si>
  <si>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</si>
  <si>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</si>
  <si>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</si>
  <si>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</si>
  <si>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</si>
  <si>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</si>
  <si>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</si>
  <si>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</si>
  <si>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</si>
  <si>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</si>
  <si>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</si>
  <si>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</si>
  <si>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</si>
  <si>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</si>
  <si>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</si>
  <si>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</si>
  <si>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</si>
  <si>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</si>
  <si>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</si>
  <si>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</si>
  <si>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</si>
  <si>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</si>
  <si>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</si>
  <si>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</si>
  <si>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</si>
  <si>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</si>
  <si>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</si>
  <si>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</si>
  <si>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</si>
  <si>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</si>
  <si>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</si>
  <si>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</si>
  <si>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</si>
  <si>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</si>
  <si>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</si>
  <si>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</si>
  <si>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</si>
  <si>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</si>
  <si>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</si>
  <si>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</si>
  <si>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</si>
  <si>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</si>
  <si>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</si>
  <si>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</si>
  <si>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</si>
  <si>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</si>
  <si>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</si>
  <si>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</si>
  <si>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</si>
  <si>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</si>
  <si>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</si>
  <si>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</si>
  <si>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</si>
  <si>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</si>
  <si>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</si>
  <si>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</si>
  <si>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</si>
  <si>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</si>
  <si>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</si>
  <si>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</si>
  <si>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</si>
  <si>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</si>
  <si>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</si>
  <si>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</si>
  <si>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</si>
  <si>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</si>
  <si>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</si>
  <si>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</si>
  <si>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</si>
  <si>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</si>
  <si>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</si>
  <si>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</si>
  <si>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</si>
  <si>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</si>
  <si>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</si>
  <si>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</si>
  <si>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</si>
  <si>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</si>
  <si>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</si>
  <si>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</si>
  <si>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</si>
  <si>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</si>
  <si>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</si>
  <si>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</si>
  <si>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</si>
  <si>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</si>
  <si>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</si>
  <si>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</si>
  <si>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</si>
  <si>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</si>
  <si>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</si>
  <si>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</si>
  <si>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</si>
  <si>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</si>
  <si>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</si>
  <si>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</si>
  <si>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</si>
  <si>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</si>
  <si>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</si>
  <si>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</si>
  <si>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</si>
  <si>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</si>
  <si>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</si>
  <si>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</si>
  <si>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</si>
  <si>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</si>
  <si>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</si>
  <si>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</si>
  <si>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</si>
  <si>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</si>
  <si>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</si>
  <si>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</si>
  <si>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</si>
  <si>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</si>
  <si>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</si>
  <si>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</si>
  <si>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</si>
  <si>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</si>
  <si>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</si>
  <si>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</si>
  <si>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</si>
  <si>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</si>
  <si>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</si>
  <si>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</si>
  <si>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</si>
  <si>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</si>
  <si>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</si>
  <si>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</si>
  <si>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</si>
  <si>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</si>
  <si>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</si>
  <si>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</si>
  <si>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</si>
  <si>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</si>
  <si>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</si>
  <si>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</si>
  <si>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</si>
  <si>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</si>
  <si>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</si>
  <si>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</si>
  <si>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</si>
  <si>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</si>
  <si>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</si>
  <si>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</si>
  <si>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</si>
  <si>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</si>
  <si>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</si>
  <si>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</si>
  <si>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0.57</t>
  </si>
  <si>
    <t>▲ 1.89</t>
  </si>
  <si>
    <t>余市町国民健康保険特別会計</t>
  </si>
  <si>
    <t>▲ 0.21</t>
  </si>
  <si>
    <t>▲ 2.29</t>
  </si>
  <si>
    <t>▲ 2.04</t>
  </si>
  <si>
    <t>一般会計</t>
  </si>
  <si>
    <t>余市町水道事業会計</t>
  </si>
  <si>
    <t>余市町介護保険特別会計</t>
  </si>
  <si>
    <t>余市町公共下水道特別会計</t>
  </si>
  <si>
    <t>余市町後期高齢者医療特別会計</t>
  </si>
  <si>
    <t>その他会計（赤字）</t>
  </si>
  <si>
    <t>その他会計（黒字）</t>
  </si>
  <si>
    <t>-</t>
    <phoneticPr fontId="2"/>
  </si>
  <si>
    <t>北後志衛生施設組合</t>
    <rPh sb="0" eb="1">
      <t>キタ</t>
    </rPh>
    <rPh sb="1" eb="3">
      <t>シリベシ</t>
    </rPh>
    <rPh sb="3" eb="5">
      <t>エイセイ</t>
    </rPh>
    <rPh sb="5" eb="7">
      <t>シセツ</t>
    </rPh>
    <rPh sb="7" eb="9">
      <t>クミアイ</t>
    </rPh>
    <phoneticPr fontId="30"/>
  </si>
  <si>
    <t>北しりべし廃棄物処理広域連合</t>
    <rPh sb="0" eb="1">
      <t>キタ</t>
    </rPh>
    <rPh sb="5" eb="8">
      <t>ハイキブツ</t>
    </rPh>
    <rPh sb="8" eb="10">
      <t>ショリ</t>
    </rPh>
    <rPh sb="10" eb="12">
      <t>コウイキ</t>
    </rPh>
    <rPh sb="12" eb="14">
      <t>レンゴウ</t>
    </rPh>
    <phoneticPr fontId="30"/>
  </si>
  <si>
    <t>北後志消防組合</t>
    <rPh sb="0" eb="1">
      <t>キタ</t>
    </rPh>
    <rPh sb="1" eb="3">
      <t>シリベシ</t>
    </rPh>
    <rPh sb="3" eb="5">
      <t>ショウボウ</t>
    </rPh>
    <rPh sb="5" eb="7">
      <t>クミアイ</t>
    </rPh>
    <phoneticPr fontId="30"/>
  </si>
  <si>
    <t>後志教育研修センター</t>
    <rPh sb="0" eb="2">
      <t>シリベシ</t>
    </rPh>
    <rPh sb="2" eb="4">
      <t>キョウイク</t>
    </rPh>
    <rPh sb="4" eb="6">
      <t>ケンシュウ</t>
    </rPh>
    <phoneticPr fontId="30"/>
  </si>
  <si>
    <t>余市振興公社</t>
  </si>
  <si>
    <t>北後志第一清掃公社</t>
  </si>
  <si>
    <t>まほろば宅地管理公社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</si>
  <si>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</si>
  <si>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</si>
  <si>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</si>
  <si>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</si>
  <si>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</si>
  <si>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</si>
  <si>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</si>
  <si>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</si>
  <si>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</si>
  <si>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べ高い水準にあるが、平成19年度から平成25年度まで実施した財政再建推進プランに基づく新規発行地方債の抑制などにより、両指標とも改善傾向にある。今後も数値の低下が見込まれるが、これまでどおり適正な財政運営に取り組んでいく。</t>
    <rPh sb="1" eb="3">
      <t>ショウライ</t>
    </rPh>
    <rPh sb="3" eb="5">
      <t>フタン</t>
    </rPh>
    <rPh sb="5" eb="7">
      <t>ヒリツ</t>
    </rPh>
    <rPh sb="8" eb="10">
      <t>ジッシツ</t>
    </rPh>
    <rPh sb="10" eb="13">
      <t>コウサイヒ</t>
    </rPh>
    <rPh sb="13" eb="15">
      <t>ヒリツ</t>
    </rPh>
    <rPh sb="18" eb="20">
      <t>ルイジ</t>
    </rPh>
    <rPh sb="20" eb="22">
      <t>ダンタイ</t>
    </rPh>
    <rPh sb="23" eb="24">
      <t>クラ</t>
    </rPh>
    <rPh sb="25" eb="26">
      <t>タカ</t>
    </rPh>
    <rPh sb="27" eb="29">
      <t>スイジュン</t>
    </rPh>
    <rPh sb="34" eb="36">
      <t>ヘイセイ</t>
    </rPh>
    <rPh sb="38" eb="40">
      <t>ネンド</t>
    </rPh>
    <rPh sb="42" eb="44">
      <t>ヘイセイ</t>
    </rPh>
    <rPh sb="46" eb="47">
      <t>ネン</t>
    </rPh>
    <rPh sb="47" eb="48">
      <t>ド</t>
    </rPh>
    <rPh sb="50" eb="52">
      <t>ジッシ</t>
    </rPh>
    <rPh sb="54" eb="56">
      <t>ザイセイ</t>
    </rPh>
    <rPh sb="56" eb="58">
      <t>サイケン</t>
    </rPh>
    <rPh sb="58" eb="60">
      <t>スイシン</t>
    </rPh>
    <rPh sb="64" eb="65">
      <t>モト</t>
    </rPh>
    <rPh sb="67" eb="69">
      <t>シンキ</t>
    </rPh>
    <rPh sb="69" eb="71">
      <t>ハッコウ</t>
    </rPh>
    <rPh sb="71" eb="74">
      <t>チホウサイ</t>
    </rPh>
    <rPh sb="75" eb="77">
      <t>ヨクセイ</t>
    </rPh>
    <rPh sb="96" eb="98">
      <t>コンゴ</t>
    </rPh>
    <rPh sb="99" eb="101">
      <t>スウチ</t>
    </rPh>
    <rPh sb="102" eb="104">
      <t>テイカ</t>
    </rPh>
    <rPh sb="105" eb="107">
      <t>ミコ</t>
    </rPh>
    <rPh sb="119" eb="121">
      <t>テキセイ</t>
    </rPh>
    <rPh sb="122" eb="124">
      <t>ザイセイ</t>
    </rPh>
    <rPh sb="124" eb="126">
      <t>ウンエイ</t>
    </rPh>
    <rPh sb="127" eb="128">
      <t>ト</t>
    </rPh>
    <rPh sb="129" eb="130">
      <t>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</si>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</sst>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10818</c:v>
                </c:pt>
                <c:pt idx="1">
                  <c:v>16806</c:v>
                </c:pt>
                <c:pt idx="2">
                  <c:v>15696</c:v>
                </c:pt>
                <c:pt idx="3">
                  <c:v>30020</c:v>
                </c:pt>
                <c:pt idx="4">
                  <c:v>19891</c:v>
                </c:pt>
              </c:numCache>
            </c:numRef>
          </c:val>
          <c:smooth val="0"/>
        </c:ser>
        <c:dLbls>
          <c:showLegendKey val="0"/>
          <c:showVal val="0"/>
          <c:showCatName val="0"/>
          <c:showSerName val="0"/>
          <c:showPercent val="0"/>
          <c:showBubbleSize val="0"/>
        </c:dLbls>
        <c:marker val="1"/>
        <c:smooth val="0"/>
        <c:axId val="184983976"/>
        <c:axId val="184984368"/>
      </c:lineChart>
      <c:catAx>
        <c:axId val="184983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984368"/>
        <c:crosses val="autoZero"/>
        <c:auto val="1"/>
        <c:lblAlgn val="ctr"/>
        <c:lblOffset val="100"/>
        <c:tickLblSkip val="1"/>
        <c:tickMarkSkip val="1"/>
        <c:noMultiLvlLbl val="0"/>
      </c:catAx>
      <c:valAx>
        <c:axId val="1849843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983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c:v>
                </c:pt>
                <c:pt idx="1">
                  <c:v>5.23</c:v>
                </c:pt>
                <c:pt idx="2">
                  <c:v>5.1100000000000003</c:v>
                </c:pt>
                <c:pt idx="3">
                  <c:v>5.13</c:v>
                </c:pt>
                <c:pt idx="4">
                  <c:v>5.22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10.039999999999999</c:v>
                </c:pt>
                <c:pt idx="1">
                  <c:v>8.8699999999999992</c:v>
                </c:pt>
                <c:pt idx="2">
                  <c:v>7.33</c:v>
                </c:pt>
                <c:pt idx="3">
                  <c:v>7.71</c:v>
                </c:pt>
                <c:pt idx="4">
                  <c:v>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9385976"/>
        <c:axId val="30938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2.5299999999999998</c:v>
                </c:pt>
                <c:pt idx="1">
                  <c:v>-0.56999999999999995</c:v>
                </c:pt>
                <c:pt idx="2">
                  <c:v>-1.89</c:v>
                </c:pt>
                <c:pt idx="3">
                  <c:v>0.62</c:v>
                </c:pt>
                <c:pt idx="4">
                  <c:v>1.25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9385976"/>
        <c:axId val="309386368"/>
      </c:lineChart>
      <c:catAx>
        <c:axId val="30938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386368"/>
        <c:crosses val="autoZero"/>
        <c:auto val="1"/>
        <c:lblAlgn val="ctr"/>
        <c:lblOffset val="100"/>
        <c:tickLblSkip val="1"/>
        <c:tickMarkSkip val="1"/>
        <c:noMultiLvlLbl val="0"/>
      </c:catAx>
      <c:valAx>
        <c:axId val="30938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38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余市町公共下水道特別会計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1.41</c:v>
                </c:pt>
                <c:pt idx="2">
                  <c:v>#N/A</c:v>
                </c:pt>
                <c:pt idx="3">
                  <c:v>1.5</c:v>
                </c:pt>
                <c:pt idx="4">
                  <c:v>#N/A</c:v>
                </c:pt>
                <c:pt idx="5">
                  <c:v>2.06</c:v>
                </c:pt>
                <c:pt idx="6">
                  <c:v>#N/A</c:v>
                </c:pt>
                <c:pt idx="7">
                  <c:v>2.35</c:v>
                </c:pt>
                <c:pt idx="8">
                  <c:v>#N/A</c:v>
                </c:pt>
                <c:pt idx="9">
                  <c:v>0.64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余市町介護保険特別会計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0.5</c:v>
                </c:pt>
                <c:pt idx="4">
                  <c:v>#N/A</c:v>
                </c:pt>
                <c:pt idx="5">
                  <c:v>1.21</c:v>
                </c:pt>
                <c:pt idx="6">
                  <c:v>#N/A</c:v>
                </c:pt>
                <c:pt idx="7">
                  <c:v>2.09</c:v>
                </c:pt>
                <c:pt idx="8">
                  <c:v>#N/A</c:v>
                </c:pt>
                <c:pt idx="9">
                  <c:v>1.81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余市町水道事業会計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4.6500000000000004</c:v>
                </c:pt>
                <c:pt idx="2">
                  <c:v>#N/A</c:v>
                </c:pt>
                <c:pt idx="3">
                  <c:v>5.57</c:v>
                </c:pt>
                <c:pt idx="4">
                  <c:v>#N/A</c:v>
                </c:pt>
                <c:pt idx="5">
                  <c:v>5.34</c:v>
                </c:pt>
                <c:pt idx="6">
                  <c:v>#N/A</c:v>
                </c:pt>
                <c:pt idx="7">
                  <c:v>4.4000000000000004</c:v>
                </c:pt>
                <c:pt idx="8">
                  <c:v>#N/A</c:v>
                </c:pt>
                <c:pt idx="9">
                  <c:v>5.04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c:v>
                </c:pt>
                <c:pt idx="2">
                  <c:v>#N/A</c:v>
                </c:pt>
                <c:pt idx="3">
                  <c:v>5.23</c:v>
                </c:pt>
                <c:pt idx="4">
                  <c:v>#N/A</c:v>
                </c:pt>
                <c:pt idx="5">
                  <c:v>5.1100000000000003</c:v>
                </c:pt>
                <c:pt idx="6">
                  <c:v>#N/A</c:v>
                </c:pt>
                <c:pt idx="7">
                  <c:v>5.12</c:v>
                </c:pt>
                <c:pt idx="8">
                  <c:v>#N/A</c:v>
                </c:pt>
                <c:pt idx="9">
                  <c:v>5.22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余市町国民健康保険特別会計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0.15</c:v>
                </c:pt>
                <c:pt idx="2">
                  <c:v>#N/A</c:v>
                </c:pt>
                <c:pt idx="3">
                  <c:v>0.65</c:v>
                </c:pt>
                <c:pt idx="4">
                  <c:v>0.21</c:v>
                </c:pt>
                <c:pt idx="5">
                  <c:v>#N/A</c:v>
                </c:pt>
                <c:pt idx="6">
                  <c:v>2.29</c:v>
                </c:pt>
                <c:pt idx="7">
                  <c:v>#N/A</c:v>
                </c:pt>
                <c:pt idx="8">
                  <c:v>2.04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2409040"/>
        <c:axId val="292409432"/>
      </c:barChart>
      <c:catAx>
        <c:axId val="29240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409432"/>
        <c:crosses val="autoZero"/>
        <c:auto val="1"/>
        <c:lblAlgn val="ctr"/>
        <c:lblOffset val="100"/>
        <c:tickLblSkip val="1"/>
        <c:tickMarkSkip val="1"/>
        <c:noMultiLvlLbl val="0"/>
      </c:catAx>
      <c:valAx>
        <c:axId val="292409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40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1047</c:v>
                </c:pt>
                <c:pt idx="5">
                  <c:v>1020</c:v>
                </c:pt>
                <c:pt idx="8">
                  <c:v>1052</c:v>
                </c:pt>
                <c:pt idx="11">
                  <c:v>1012</c:v>
                </c:pt>
                <c:pt idx="14">
                  <c:v>1050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60</c:v>
                </c:pt>
                <c:pt idx="3">
                  <c:v>60</c:v>
                </c:pt>
                <c:pt idx="6">
                  <c:v>55</c:v>
                </c:pt>
                <c:pt idx="9">
                  <c:v>58</c:v>
                </c:pt>
                <c:pt idx="12">
                  <c:v>57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80</c:v>
                </c:pt>
                <c:pt idx="3">
                  <c:v>83</c:v>
                </c:pt>
                <c:pt idx="6">
                  <c:v>79</c:v>
                </c:pt>
                <c:pt idx="9">
                  <c:v>85</c:v>
                </c:pt>
                <c:pt idx="12">
                  <c:v>89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540</c:v>
                </c:pt>
                <c:pt idx="3">
                  <c:v>516</c:v>
                </c:pt>
                <c:pt idx="6">
                  <c:v>534</c:v>
                </c:pt>
                <c:pt idx="9">
                  <c:v>529</c:v>
                </c:pt>
                <c:pt idx="12">
                  <c:v>536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1015</c:v>
                </c:pt>
                <c:pt idx="3">
                  <c:v>969</c:v>
                </c:pt>
                <c:pt idx="6">
                  <c:v>961</c:v>
                </c:pt>
                <c:pt idx="9">
                  <c:v>879</c:v>
                </c:pt>
                <c:pt idx="12">
                  <c:v>865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9385584"/>
        <c:axId val="309385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648</c:v>
                </c:pt>
                <c:pt idx="2">
                  <c:v>#N/A</c:v>
                </c:pt>
                <c:pt idx="3">
                  <c:v>#N/A</c:v>
                </c:pt>
                <c:pt idx="4">
                  <c:v>608</c:v>
                </c:pt>
                <c:pt idx="5">
                  <c:v>#N/A</c:v>
                </c:pt>
                <c:pt idx="6">
                  <c:v>#N/A</c:v>
                </c:pt>
                <c:pt idx="7">
                  <c:v>577</c:v>
                </c:pt>
                <c:pt idx="8">
                  <c:v>#N/A</c:v>
                </c:pt>
                <c:pt idx="9">
                  <c:v>#N/A</c:v>
                </c:pt>
                <c:pt idx="10">
                  <c:v>539</c:v>
                </c:pt>
                <c:pt idx="11">
                  <c:v>#N/A</c:v>
                </c:pt>
                <c:pt idx="12">
                  <c:v>#N/A</c:v>
                </c:pt>
                <c:pt idx="13">
                  <c:v>497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9385584"/>
        <c:axId val="309385192"/>
      </c:lineChart>
      <c:catAx>
        <c:axId val="30938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385192"/>
        <c:crosses val="autoZero"/>
        <c:auto val="1"/>
        <c:lblAlgn val="ctr"/>
        <c:lblOffset val="100"/>
        <c:tickLblSkip val="1"/>
        <c:tickMarkSkip val="1"/>
        <c:noMultiLvlLbl val="0"/>
      </c:catAx>
      <c:valAx>
        <c:axId val="309385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38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10239</c:v>
                </c:pt>
                <c:pt idx="5">
                  <c:v>10048</c:v>
                </c:pt>
                <c:pt idx="8">
                  <c:v>9803</c:v>
                </c:pt>
                <c:pt idx="11">
                  <c:v>9813</c:v>
                </c:pt>
                <c:pt idx="14">
                  <c:v>9442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2047</c:v>
                </c:pt>
                <c:pt idx="5">
                  <c:v>1982</c:v>
                </c:pt>
                <c:pt idx="8">
                  <c:v>1789</c:v>
                </c:pt>
                <c:pt idx="11">
                  <c:v>1786</c:v>
                </c:pt>
                <c:pt idx="14">
                  <c:v>1689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909</c:v>
                </c:pt>
                <c:pt idx="5">
                  <c:v>732</c:v>
                </c:pt>
                <c:pt idx="8">
                  <c:v>756</c:v>
                </c:pt>
                <c:pt idx="11">
                  <c:v>975</c:v>
                </c:pt>
                <c:pt idx="14">
                  <c:v>1090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10</c:v>
                </c:pt>
                <c:pt idx="6">
                  <c:v>9</c:v>
                </c:pt>
                <c:pt idx="9">
                  <c:v>9</c:v>
                </c:pt>
                <c:pt idx="12">
                  <c:v>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1900</c:v>
                </c:pt>
                <c:pt idx="3">
                  <c:v>1830</c:v>
                </c:pt>
                <c:pt idx="6">
                  <c:v>1725</c:v>
                </c:pt>
                <c:pt idx="9">
                  <c:v>1597</c:v>
                </c:pt>
                <c:pt idx="12">
                  <c:v>1568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650</c:v>
                </c:pt>
                <c:pt idx="3">
                  <c:v>588</c:v>
                </c:pt>
                <c:pt idx="6">
                  <c:v>592</c:v>
                </c:pt>
                <c:pt idx="9">
                  <c:v>612</c:v>
                </c:pt>
                <c:pt idx="12">
                  <c:v>533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7597</c:v>
                </c:pt>
                <c:pt idx="3">
                  <c:v>7686</c:v>
                </c:pt>
                <c:pt idx="6">
                  <c:v>7849</c:v>
                </c:pt>
                <c:pt idx="9">
                  <c:v>7511</c:v>
                </c:pt>
                <c:pt idx="12">
                  <c:v>7334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375</c:v>
                </c:pt>
                <c:pt idx="3">
                  <c:v>322</c:v>
                </c:pt>
                <c:pt idx="6">
                  <c:v>273</c:v>
                </c:pt>
                <c:pt idx="9">
                  <c:v>220</c:v>
                </c:pt>
                <c:pt idx="12">
                  <c:v>182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8232</c:v>
                </c:pt>
                <c:pt idx="3">
                  <c:v>7783</c:v>
                </c:pt>
                <c:pt idx="6">
                  <c:v>7394</c:v>
                </c:pt>
                <c:pt idx="9">
                  <c:v>7128</c:v>
                </c:pt>
                <c:pt idx="12">
                  <c:v>6854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9384800"/>
        <c:axId val="292410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5570</c:v>
                </c:pt>
                <c:pt idx="2">
                  <c:v>#N/A</c:v>
                </c:pt>
                <c:pt idx="3">
                  <c:v>#N/A</c:v>
                </c:pt>
                <c:pt idx="4">
                  <c:v>5456</c:v>
                </c:pt>
                <c:pt idx="5">
                  <c:v>#N/A</c:v>
                </c:pt>
                <c:pt idx="6">
                  <c:v>#N/A</c:v>
                </c:pt>
                <c:pt idx="7">
                  <c:v>5495</c:v>
                </c:pt>
                <c:pt idx="8">
                  <c:v>#N/A</c:v>
                </c:pt>
                <c:pt idx="9">
                  <c:v>#N/A</c:v>
                </c:pt>
                <c:pt idx="10">
                  <c:v>4503</c:v>
                </c:pt>
                <c:pt idx="11">
                  <c:v>#N/A</c:v>
                </c:pt>
                <c:pt idx="12">
                  <c:v>#N/A</c:v>
                </c:pt>
                <c:pt idx="13">
                  <c:v>4259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9384800"/>
        <c:axId val="292410216"/>
      </c:lineChart>
      <c:catAx>
        <c:axId val="30938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2410216"/>
        <c:crosses val="autoZero"/>
        <c:auto val="1"/>
        <c:lblAlgn val="ctr"/>
        <c:lblOffset val="100"/>
        <c:tickLblSkip val="1"/>
        <c:tickMarkSkip val="1"/>
        <c:noMultiLvlLbl val="0"/>
      </c:catAx>
      <c:valAx>
        <c:axId val="292410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38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{29478BE8-4598-43EB-B2A8-7C568A4CE62D}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{4F0805F1-9636-42E6-A7AD-E960FEEBC748}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{89DAE82B-56B0-46A9-8F8D-D2B51DA102BD}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{6857B026-F5E0-491E-B112-F023B8B89ED4}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{03C20A74-A638-42A3-9C8C-FF9C2F2635A6}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64.5</c:v>
                </c:pt>
              </c:numCache>
            </c:numRef>
          </c:xVal>
          <c:yVal>
            <c:numRef>
              <c:f>公会計指標分析・財政指標組合せ分析表!$K$51:$O$51</c:f>
              <c:numCache>
                <c:formatCode>#,##0.0;"▲ "#,##0.0</c:formatCode>
                <c:ptCount val="5"/>
                <c:pt idx="3">
                  <c:v>89.7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{CCB9B6C5-DE2B-47F1-90CC-E137435EA0EF}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{C3F34124-BBE0-4729-B5E8-7973B25AB497}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{B6943173-30C5-408D-BDED-9D1212A97007}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{89E55543-8A49-45FB-A329-CD726F80A20E}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{226FB18B-1428-446B-B4F9-B9C377F08079}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5538968"/>
        <c:axId val="415539360"/>
      </c:scatterChart>
      <c:valAx>
        <c:axId val="415538968"/>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539360"/>
        <c:crosses val="autoZero"/>
        <c:crossBetween val="midCat"/>
      </c:valAx>
      <c:valAx>
        <c:axId val="415539360"/>
        <c:scaling>
          <c:orientation val="minMax"/>
          <c:max val="9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538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{0C5C3D51-989B-42D6-A9B6-65280D9494E2}</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000441634262201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{09776A8A-0BDF-4250-B988-E8CA9A89724B}</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34065081810054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{71BE89A0-E255-40C5-92E6-B34030A36AD0}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{9BE4FFB0-FCD6-47D8-9088-B0224476A0FD}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{4F389991-CA85-4F5D-95E5-25E1DE65AEAC}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12.6</c:v>
                </c:pt>
                <c:pt idx="2">
                  <c:v>12.4</c:v>
                </c:pt>
                <c:pt idx="3">
                  <c:v>11.5</c:v>
                </c:pt>
                <c:pt idx="4">
                  <c:v>10.8</c:v>
                </c:pt>
              </c:numCache>
            </c:numRef>
          </c:xVal>
          <c:yVal>
            <c:numRef>
              <c:f>公会計指標分析・財政指標組合せ分析表!$K$73:$O$73</c:f>
              <c:numCache>
                <c:formatCode>#,##0.0;"▲ "#,##0.0</c:formatCode>
                <c:ptCount val="5"/>
                <c:pt idx="0">
                  <c:v>113</c:v>
                </c:pt>
                <c:pt idx="1">
                  <c:v>109.4</c:v>
                </c:pt>
                <c:pt idx="2">
                  <c:v>112.8</c:v>
                </c:pt>
                <c:pt idx="3">
                  <c:v>89.7</c:v>
                </c:pt>
                <c:pt idx="4">
                  <c:v>86.2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004344532172877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{7895FC96-4D50-4939-A6C7-433F53051824}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{FD85EBFA-1ED8-4954-895E-891B8812F93A}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{37759968-CE0C-4D4A-BE79-26516A62CD47}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340657999145459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{031C0385-DC0A-47BF-9FD5-4A434D0D432C}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{360CE0E9-760D-4575-B2C3-75436DEBF77E}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9</c:v>
                </c:pt>
                <c:pt idx="4">
                  <c:v>8.1999999999999993</c:v>
                </c:pt>
              </c:numCache>
            </c:numRef>
          </c:xVal>
          <c:yVal>
            <c:numRef>
              <c:f>公会計指標分析・財政指標組合せ分析表!$K$77:$O$77</c:f>
              <c:numCache>
                <c:formatCode>#,##0.0;"▲ "#,##0.0</c:formatCode>
                <c:ptCount val="5"/>
                <c:pt idx="0">
                  <c:v>30.7</c:v>
                </c:pt>
                <c:pt idx="1">
                  <c:v>22.3</c:v>
                </c:pt>
                <c:pt idx="2">
                  <c:v>20.3</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5540144"/>
        <c:axId val="415540536"/>
      </c:scatterChart>
      <c:valAx>
        <c:axId val="415540144"/>
        <c:scaling>
          <c:orientation val="minMax"/>
          <c:max val="14.5"/>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540536"/>
        <c:crosses val="autoZero"/>
        <c:crossBetween val="midCat"/>
      </c:valAx>
      <c:valAx>
        <c:axId val="415540536"/>
        <c:scaling>
          <c:orientation val="minMax"/>
          <c:max val="12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540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上下</a:t>
          </a:r>
          <a:r>
            <a:rPr kumimoji="1" lang="ja-JP" altLang="ja-JP" sz="1300">
              <a:solidFill>
                <a:schemeClr val="dk1"/>
              </a:solidFill>
              <a:effectLst/>
              <a:latin typeface="+mn-lt"/>
              <a:ea typeface="+mn-ea"/>
              <a:cs typeface="+mn-cs"/>
            </a:rPr>
            <a:t>水道など公営企業債の元利償還金に対する繰入金が高止まり傾向にあるが、一般会計の元利償還金、債務負担行為に基づく支出額</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や算入公債費の増加により実質公債費比率の分子は減少している。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今後においても新規地方債発行の抑制に努めていりことから数値の減少が見込まれる。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２８</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基準財政需要額算入見込額などの充当可能財源等は減少したものの、</a:t>
          </a:r>
          <a:r>
            <a:rPr kumimoji="1" lang="ja-JP" altLang="ja-JP" sz="1300">
              <a:solidFill>
                <a:schemeClr val="dk1"/>
              </a:solidFill>
              <a:effectLst/>
              <a:latin typeface="+mn-lt"/>
              <a:ea typeface="+mn-ea"/>
              <a:cs typeface="+mn-cs"/>
            </a:rPr>
            <a:t>一般会計の地方債現在高</a:t>
          </a:r>
          <a:r>
            <a:rPr kumimoji="1" lang="ja-JP" altLang="en-US" sz="1300">
              <a:solidFill>
                <a:schemeClr val="dk1"/>
              </a:solidFill>
              <a:effectLst/>
              <a:latin typeface="+mn-lt"/>
              <a:ea typeface="+mn-ea"/>
              <a:cs typeface="+mn-cs"/>
            </a:rPr>
            <a:t>をはじめ将来負担額全体が</a:t>
          </a:r>
          <a:r>
            <a:rPr kumimoji="1" lang="ja-JP" altLang="ja-JP" sz="1300">
              <a:solidFill>
                <a:schemeClr val="dk1"/>
              </a:solidFill>
              <a:effectLst/>
              <a:latin typeface="+mn-lt"/>
              <a:ea typeface="+mn-ea"/>
              <a:cs typeface="+mn-cs"/>
            </a:rPr>
            <a:t>減少傾向に加</a:t>
          </a:r>
          <a:r>
            <a:rPr kumimoji="1" lang="ja-JP" altLang="en-US" sz="1300">
              <a:solidFill>
                <a:schemeClr val="dk1"/>
              </a:solidFill>
              <a:effectLst/>
              <a:latin typeface="+mn-lt"/>
              <a:ea typeface="+mn-ea"/>
              <a:cs typeface="+mn-cs"/>
            </a:rPr>
            <a:t>あることから、</a:t>
          </a:r>
          <a:r>
            <a:rPr kumimoji="1" lang="ja-JP" altLang="ja-JP" sz="1300">
              <a:solidFill>
                <a:schemeClr val="dk1"/>
              </a:solidFill>
              <a:effectLst/>
              <a:latin typeface="+mn-lt"/>
              <a:ea typeface="+mn-ea"/>
              <a:cs typeface="+mn-cs"/>
            </a:rPr>
            <a:t>将来負担比率の分子は</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減少した。</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今後においても、</a:t>
          </a:r>
          <a:r>
            <a:rPr kumimoji="1" lang="ja-JP" altLang="ja-JP" sz="1300">
              <a:solidFill>
                <a:schemeClr val="dk1"/>
              </a:solidFill>
              <a:effectLst/>
              <a:latin typeface="+mn-lt"/>
              <a:ea typeface="+mn-ea"/>
              <a:cs typeface="+mn-cs"/>
            </a:rPr>
            <a:t>充当可能基金の増加を図り、</a:t>
          </a:r>
          <a:r>
            <a:rPr kumimoji="1" lang="ja-JP" altLang="en-US" sz="1300">
              <a:solidFill>
                <a:schemeClr val="dk1"/>
              </a:solidFill>
              <a:effectLst/>
              <a:latin typeface="+mn-lt"/>
              <a:ea typeface="+mn-ea"/>
              <a:cs typeface="+mn-cs"/>
            </a:rPr>
            <a:t>将来負担比率の</a:t>
          </a:r>
          <a:r>
            <a:rPr kumimoji="1" lang="ja-JP" altLang="ja-JP" sz="1300">
              <a:solidFill>
                <a:schemeClr val="dk1"/>
              </a:solidFill>
              <a:effectLst/>
              <a:latin typeface="+mn-lt"/>
              <a:ea typeface="+mn-ea"/>
              <a:cs typeface="+mn-cs"/>
            </a:rPr>
            <a:t>数値の改善に努める。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107043</xdr:rowOff>
    </xdr:from>
    <xdr:to>
      <xdr:col>3</xdr:col>
      <xdr:colOff>511175</xdr:colOff>
      <xdr:row>29</xdr:row>
      <xdr:rowOff>37193</xdr:rowOff>
    </xdr:to>
    <xdr:sp macro="" textlink="">
      <xdr:nvSpPr>
        <xdr:cNvPr id="79" name="円/楕円 78"/>
        <xdr:cNvSpPr/>
      </xdr:nvSpPr>
      <xdr:spPr>
        <a:xfrm>
          <a:off x="4000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53720</xdr:rowOff>
    </xdr:from>
    <xdr:ext cx="405111" cy="259045"/>
    <xdr:sp macro="" textlink="">
      <xdr:nvSpPr>
        <xdr:cNvPr id="81" name="n_1mainValue有形固定資産減価償却率"/>
        <xdr:cNvSpPr txBox="1"/>
      </xdr:nvSpPr>
      <xdr:spPr>
        <a:xfrm>
          <a:off x="3836043"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32</xdr:row>
      <xdr:rowOff>31082</xdr:rowOff>
    </xdr:from>
    <xdr:ext cx="359393" cy="225703"/>
    <xdr:sp macro="" textlink="">
      <xdr:nvSpPr>
        <xdr:cNvPr id="100" name="テキスト ボックス 99"/>
        <xdr:cNvSpPr txBox="1"/>
      </xdr:nvSpPr>
      <xdr:spPr>
        <a:xfrm>
          <a:off x="10880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2" name="テキスト ボックス 101"/>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4" name="テキスト ボックス 103"/>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6" name="テキスト ボックス 105"/>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8" name="テキスト ボックス 107"/>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27</xdr:row>
      <xdr:rowOff>132927</xdr:rowOff>
    </xdr:from>
    <xdr:to>
      <xdr:col>10</xdr:col>
      <xdr:colOff>1183639</xdr:colOff>
      <xdr:row>33</xdr:row>
      <xdr:rowOff>86571</xdr:rowOff>
    </xdr:to>
    <xdr:cxnSp macro="">
      <xdr:nvCxnSpPr>
        <xdr:cNvPr id="110" name="直線コネクタ 109"/>
        <xdr:cNvCxnSpPr/>
      </xdr:nvCxnSpPr>
      <xdr:spPr>
        <a:xfrm flipV="1">
          <a:off x="14793595" y="5543127"/>
          <a:ext cx="1269" cy="982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90398</xdr:rowOff>
    </xdr:from>
    <xdr:ext cx="340478" cy="259045"/>
    <xdr:sp macro="" textlink="">
      <xdr:nvSpPr>
        <xdr:cNvPr id="111" name="債務償還可能年数最小値テキスト"/>
        <xdr:cNvSpPr txBox="1"/>
      </xdr:nvSpPr>
      <xdr:spPr>
        <a:xfrm>
          <a:off x="14846300" y="6529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10</xdr:col>
      <xdr:colOff>1095375</xdr:colOff>
      <xdr:row>33</xdr:row>
      <xdr:rowOff>86571</xdr:rowOff>
    </xdr:from>
    <xdr:to>
      <xdr:col>10</xdr:col>
      <xdr:colOff>1273175</xdr:colOff>
      <xdr:row>33</xdr:row>
      <xdr:rowOff>86571</xdr:rowOff>
    </xdr:to>
    <xdr:cxnSp macro="">
      <xdr:nvCxnSpPr>
        <xdr:cNvPr id="112" name="直線コネクタ 111"/>
        <xdr:cNvCxnSpPr/>
      </xdr:nvCxnSpPr>
      <xdr:spPr>
        <a:xfrm>
          <a:off x="14706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26</xdr:row>
      <xdr:rowOff>79604</xdr:rowOff>
    </xdr:from>
    <xdr:ext cx="405111" cy="259045"/>
    <xdr:sp macro="" textlink="">
      <xdr:nvSpPr>
        <xdr:cNvPr id="113" name="債務償還可能年数最大値テキスト"/>
        <xdr:cNvSpPr txBox="1"/>
      </xdr:nvSpPr>
      <xdr:spPr>
        <a:xfrm>
          <a:off x="14846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10</xdr:col>
      <xdr:colOff>1095375</xdr:colOff>
      <xdr:row>27</xdr:row>
      <xdr:rowOff>132927</xdr:rowOff>
    </xdr:from>
    <xdr:to>
      <xdr:col>10</xdr:col>
      <xdr:colOff>1273175</xdr:colOff>
      <xdr:row>27</xdr:row>
      <xdr:rowOff>132927</xdr:rowOff>
    </xdr:to>
    <xdr:cxnSp macro="">
      <xdr:nvCxnSpPr>
        <xdr:cNvPr id="114" name="直線コネクタ 113"/>
        <xdr:cNvCxnSpPr/>
      </xdr:nvCxnSpPr>
      <xdr:spPr>
        <a:xfrm>
          <a:off x="14706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32</xdr:row>
      <xdr:rowOff>27322</xdr:rowOff>
    </xdr:from>
    <xdr:ext cx="405111" cy="259045"/>
    <xdr:sp macro="" textlink="">
      <xdr:nvSpPr>
        <xdr:cNvPr id="115" name="債務償還可能年数平均値テキスト"/>
        <xdr:cNvSpPr txBox="1"/>
      </xdr:nvSpPr>
      <xdr:spPr>
        <a:xfrm>
          <a:off x="14846300" y="629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10</xdr:col>
      <xdr:colOff>1133475</xdr:colOff>
      <xdr:row>32</xdr:row>
      <xdr:rowOff>48895</xdr:rowOff>
    </xdr:from>
    <xdr:to>
      <xdr:col>10</xdr:col>
      <xdr:colOff>1235075</xdr:colOff>
      <xdr:row>32</xdr:row>
      <xdr:rowOff>150495</xdr:rowOff>
    </xdr:to>
    <xdr:sp macro="" textlink="">
      <xdr:nvSpPr>
        <xdr:cNvPr id="116" name="フローチャート : 判断 115"/>
        <xdr:cNvSpPr/>
      </xdr:nvSpPr>
      <xdr:spPr>
        <a:xfrm>
          <a:off x="147447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31</xdr:row>
      <xdr:rowOff>141182</xdr:rowOff>
    </xdr:from>
    <xdr:to>
      <xdr:col>10</xdr:col>
      <xdr:colOff>523875</xdr:colOff>
      <xdr:row>32</xdr:row>
      <xdr:rowOff>71332</xdr:rowOff>
    </xdr:to>
    <xdr:sp macro="" textlink="">
      <xdr:nvSpPr>
        <xdr:cNvPr id="117" name="フローチャート : 判断 116"/>
        <xdr:cNvSpPr/>
      </xdr:nvSpPr>
      <xdr:spPr>
        <a:xfrm>
          <a:off x="14033500" y="62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422275</xdr:colOff>
      <xdr:row>31</xdr:row>
      <xdr:rowOff>76412</xdr:rowOff>
    </xdr:from>
    <xdr:to>
      <xdr:col>10</xdr:col>
      <xdr:colOff>523875</xdr:colOff>
      <xdr:row>32</xdr:row>
      <xdr:rowOff>6562</xdr:rowOff>
    </xdr:to>
    <xdr:sp macro="" textlink="">
      <xdr:nvSpPr>
        <xdr:cNvPr id="123" name="円/楕円 122"/>
        <xdr:cNvSpPr/>
      </xdr:nvSpPr>
      <xdr:spPr>
        <a:xfrm>
          <a:off x="14033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257818</xdr:colOff>
      <xdr:row>32</xdr:row>
      <xdr:rowOff>62459</xdr:rowOff>
    </xdr:from>
    <xdr:ext cx="405111" cy="259045"/>
    <xdr:sp macro="" textlink="">
      <xdr:nvSpPr>
        <xdr:cNvPr id="124" name="n_1aveValue債務償還可能年数"/>
        <xdr:cNvSpPr txBox="1"/>
      </xdr:nvSpPr>
      <xdr:spPr>
        <a:xfrm>
          <a:off x="13869043"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10</xdr:col>
      <xdr:colOff>257818</xdr:colOff>
      <xdr:row>30</xdr:row>
      <xdr:rowOff>23089</xdr:rowOff>
    </xdr:from>
    <xdr:ext cx="405111" cy="259045"/>
    <xdr:sp macro="" textlink="">
      <xdr:nvSpPr>
        <xdr:cNvPr id="125" name="n_1mainValue債務償還可能年数"/>
        <xdr:cNvSpPr txBox="1"/>
      </xdr:nvSpPr>
      <xdr:spPr>
        <a:xfrm>
          <a:off x="13869043"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141986</xdr:rowOff>
    </xdr:from>
    <xdr:to>
      <xdr:col>5</xdr:col>
      <xdr:colOff>409575</xdr:colOff>
      <xdr:row>36</xdr:row>
      <xdr:rowOff>72136</xdr:rowOff>
    </xdr:to>
    <xdr:sp macro="" textlink="">
      <xdr:nvSpPr>
        <xdr:cNvPr id="68" name="円/楕円 67"/>
        <xdr:cNvSpPr/>
      </xdr:nvSpPr>
      <xdr:spPr>
        <a:xfrm>
          <a:off x="3746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88663</xdr:rowOff>
    </xdr:from>
    <xdr:ext cx="405111" cy="259045"/>
    <xdr:sp macro="" textlink="">
      <xdr:nvSpPr>
        <xdr:cNvPr id="70" name="n_1mainValue【道路】&#10;有形固定資産減価償却率"/>
        <xdr:cNvSpPr txBox="1"/>
      </xdr:nvSpPr>
      <xdr:spPr>
        <a:xfrm>
          <a:off x="3582043"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29871</xdr:rowOff>
    </xdr:from>
    <xdr:to>
      <xdr:col>14</xdr:col>
      <xdr:colOff>79375</xdr:colOff>
      <xdr:row>42</xdr:row>
      <xdr:rowOff>131471</xdr:rowOff>
    </xdr:to>
    <xdr:sp macro="" textlink="">
      <xdr:nvSpPr>
        <xdr:cNvPr id="109" name="円/楕円 108"/>
        <xdr:cNvSpPr/>
      </xdr:nvSpPr>
      <xdr:spPr>
        <a:xfrm>
          <a:off x="9588500" y="7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122598</xdr:rowOff>
    </xdr:from>
    <xdr:ext cx="534377" cy="259045"/>
    <xdr:sp macro="" textlink="">
      <xdr:nvSpPr>
        <xdr:cNvPr id="111" name="n_1mainValue【道路】&#10;一人当たり延長"/>
        <xdr:cNvSpPr txBox="1"/>
      </xdr:nvSpPr>
      <xdr:spPr>
        <a:xfrm>
          <a:off x="9359410" y="7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90932</xdr:rowOff>
    </xdr:from>
    <xdr:to>
      <xdr:col>5</xdr:col>
      <xdr:colOff>409575</xdr:colOff>
      <xdr:row>63</xdr:row>
      <xdr:rowOff>21082</xdr:rowOff>
    </xdr:to>
    <xdr:sp macro="" textlink="">
      <xdr:nvSpPr>
        <xdr:cNvPr id="147" name="円/楕円 146"/>
        <xdr:cNvSpPr/>
      </xdr:nvSpPr>
      <xdr:spPr>
        <a:xfrm>
          <a:off x="3746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44467</xdr:rowOff>
    </xdr:from>
    <xdr:ext cx="405111" cy="259045"/>
    <xdr:sp macro="" textlink="">
      <xdr:nvSpPr>
        <xdr:cNvPr id="148" name="n_1aveValue【橋りょう・トンネル】&#10;有形固定資産減価償却率"/>
        <xdr:cNvSpPr txBox="1"/>
      </xdr:nvSpPr>
      <xdr:spPr>
        <a:xfrm>
          <a:off x="3582043"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12209</xdr:rowOff>
    </xdr:from>
    <xdr:ext cx="405111" cy="259045"/>
    <xdr:sp macro="" textlink="">
      <xdr:nvSpPr>
        <xdr:cNvPr id="149" name="n_1mainValue【橋りょう・トンネル】&#10;有形固定資産減価償却率"/>
        <xdr:cNvSpPr txBox="1"/>
      </xdr:nvSpPr>
      <xdr:spPr>
        <a:xfrm>
          <a:off x="3582043"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69337</xdr:rowOff>
    </xdr:from>
    <xdr:to>
      <xdr:col>14</xdr:col>
      <xdr:colOff>79375</xdr:colOff>
      <xdr:row>61</xdr:row>
      <xdr:rowOff>170937</xdr:rowOff>
    </xdr:to>
    <xdr:sp macro="" textlink="">
      <xdr:nvSpPr>
        <xdr:cNvPr id="186" name="円/楕円 185"/>
        <xdr:cNvSpPr/>
      </xdr:nvSpPr>
      <xdr:spPr>
        <a:xfrm>
          <a:off x="9588500" y="105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162064</xdr:rowOff>
    </xdr:from>
    <xdr:ext cx="599010" cy="259045"/>
    <xdr:sp macro="" textlink="">
      <xdr:nvSpPr>
        <xdr:cNvPr id="188" name="n_1mainValue【橋りょう・トンネル】&#10;一人当たり有形固定資産（償却資産）額"/>
        <xdr:cNvSpPr txBox="1"/>
      </xdr:nvSpPr>
      <xdr:spPr>
        <a:xfrm>
          <a:off x="9327094" y="1062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47716</xdr:rowOff>
    </xdr:from>
    <xdr:to>
      <xdr:col>5</xdr:col>
      <xdr:colOff>409575</xdr:colOff>
      <xdr:row>80</xdr:row>
      <xdr:rowOff>149316</xdr:rowOff>
    </xdr:to>
    <xdr:sp macro="" textlink="">
      <xdr:nvSpPr>
        <xdr:cNvPr id="227" name="円/楕円 226"/>
        <xdr:cNvSpPr/>
      </xdr:nvSpPr>
      <xdr:spPr>
        <a:xfrm>
          <a:off x="3746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228"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140443</xdr:rowOff>
    </xdr:from>
    <xdr:ext cx="405111" cy="259045"/>
    <xdr:sp macro="" textlink="">
      <xdr:nvSpPr>
        <xdr:cNvPr id="229" name="n_1mainValue【公営住宅】&#10;有形固定資産減価償却率"/>
        <xdr:cNvSpPr txBox="1"/>
      </xdr:nvSpPr>
      <xdr:spPr>
        <a:xfrm>
          <a:off x="3582043" y="1385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161865</xdr:rowOff>
    </xdr:from>
    <xdr:ext cx="469744" cy="259045"/>
    <xdr:sp macro="" textlink="">
      <xdr:nvSpPr>
        <xdr:cNvPr id="256" name="【公営住宅】&#10;一人当たり面積平均値テキスト"/>
        <xdr:cNvSpPr txBox="1"/>
      </xdr:nvSpPr>
      <xdr:spPr>
        <a:xfrm>
          <a:off x="10566400" y="14049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xdr:rowOff>
    </xdr:from>
    <xdr:to>
      <xdr:col>15</xdr:col>
      <xdr:colOff>231775</xdr:colOff>
      <xdr:row>82</xdr:row>
      <xdr:rowOff>113588</xdr:rowOff>
    </xdr:to>
    <xdr:sp macro="" textlink="">
      <xdr:nvSpPr>
        <xdr:cNvPr id="257" name="フローチャート : 判断 256"/>
        <xdr:cNvSpPr/>
      </xdr:nvSpPr>
      <xdr:spPr>
        <a:xfrm>
          <a:off x="10426700" y="1407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30735</xdr:rowOff>
    </xdr:from>
    <xdr:to>
      <xdr:col>14</xdr:col>
      <xdr:colOff>79375</xdr:colOff>
      <xdr:row>81</xdr:row>
      <xdr:rowOff>132335</xdr:rowOff>
    </xdr:to>
    <xdr:sp macro="" textlink="">
      <xdr:nvSpPr>
        <xdr:cNvPr id="264" name="円/楕円 263"/>
        <xdr:cNvSpPr/>
      </xdr:nvSpPr>
      <xdr:spPr>
        <a:xfrm>
          <a:off x="9588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161865</xdr:rowOff>
    </xdr:from>
    <xdr:ext cx="469744" cy="259045"/>
    <xdr:sp macro="" textlink="">
      <xdr:nvSpPr>
        <xdr:cNvPr id="265" name="n_1aveValue【公営住宅】&#10;一人当たり面積"/>
        <xdr:cNvSpPr txBox="1"/>
      </xdr:nvSpPr>
      <xdr:spPr>
        <a:xfrm>
          <a:off x="9391727" y="140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148862</xdr:rowOff>
    </xdr:from>
    <xdr:ext cx="469744" cy="259045"/>
    <xdr:sp macro="" textlink="">
      <xdr:nvSpPr>
        <xdr:cNvPr id="266" name="n_1mainValue【公営住宅】&#10;一人当たり面積"/>
        <xdr:cNvSpPr txBox="1"/>
      </xdr:nvSpPr>
      <xdr:spPr>
        <a:xfrm>
          <a:off x="93917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0</xdr:rowOff>
    </xdr:from>
    <xdr:to>
      <xdr:col>6</xdr:col>
      <xdr:colOff>510540</xdr:colOff>
      <xdr:row>107</xdr:row>
      <xdr:rowOff>81914</xdr:rowOff>
    </xdr:to>
    <xdr:cxnSp macro="">
      <xdr:nvCxnSpPr>
        <xdr:cNvPr id="291" name="直線コネクタ 290"/>
        <xdr:cNvCxnSpPr/>
      </xdr:nvCxnSpPr>
      <xdr:spPr>
        <a:xfrm flipV="1">
          <a:off x="4634865" y="17830800"/>
          <a:ext cx="0" cy="59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85741</xdr:rowOff>
    </xdr:from>
    <xdr:ext cx="405111" cy="259045"/>
    <xdr:sp macro="" textlink="">
      <xdr:nvSpPr>
        <xdr:cNvPr id="292" name="【港湾・漁港】&#10;有形固定資産減価償却率最小値テキスト"/>
        <xdr:cNvSpPr txBox="1"/>
      </xdr:nvSpPr>
      <xdr:spPr>
        <a:xfrm>
          <a:off x="47244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107</xdr:row>
      <xdr:rowOff>81914</xdr:rowOff>
    </xdr:from>
    <xdr:to>
      <xdr:col>6</xdr:col>
      <xdr:colOff>600075</xdr:colOff>
      <xdr:row>107</xdr:row>
      <xdr:rowOff>81914</xdr:rowOff>
    </xdr:to>
    <xdr:cxnSp macro="">
      <xdr:nvCxnSpPr>
        <xdr:cNvPr id="293" name="直線コネクタ 292"/>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118127</xdr:rowOff>
    </xdr:from>
    <xdr:ext cx="405111" cy="259045"/>
    <xdr:sp macro="" textlink="">
      <xdr:nvSpPr>
        <xdr:cNvPr id="294" name="【港湾・漁港】&#10;有形固定資産減価償却率最大値テキスト"/>
        <xdr:cNvSpPr txBox="1"/>
      </xdr:nvSpPr>
      <xdr:spPr>
        <a:xfrm>
          <a:off x="47244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104</xdr:row>
      <xdr:rowOff>0</xdr:rowOff>
    </xdr:from>
    <xdr:to>
      <xdr:col>6</xdr:col>
      <xdr:colOff>600075</xdr:colOff>
      <xdr:row>104</xdr:row>
      <xdr:rowOff>0</xdr:rowOff>
    </xdr:to>
    <xdr:cxnSp macro="">
      <xdr:nvCxnSpPr>
        <xdr:cNvPr id="295" name="直線コネクタ 294"/>
        <xdr:cNvCxnSpPr/>
      </xdr:nvCxnSpPr>
      <xdr:spPr>
        <a:xfrm>
          <a:off x="4546600" y="178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125747</xdr:rowOff>
    </xdr:from>
    <xdr:ext cx="405111" cy="259045"/>
    <xdr:sp macro="" textlink="">
      <xdr:nvSpPr>
        <xdr:cNvPr id="296" name="【港湾・漁港】&#10;有形固定資産減価償却率平均値テキスト"/>
        <xdr:cNvSpPr txBox="1"/>
      </xdr:nvSpPr>
      <xdr:spPr>
        <a:xfrm>
          <a:off x="4724400" y="1812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147320</xdr:rowOff>
    </xdr:from>
    <xdr:to>
      <xdr:col>6</xdr:col>
      <xdr:colOff>561975</xdr:colOff>
      <xdr:row>106</xdr:row>
      <xdr:rowOff>77470</xdr:rowOff>
    </xdr:to>
    <xdr:sp macro="" textlink="">
      <xdr:nvSpPr>
        <xdr:cNvPr id="297" name="フローチャート : 判断 296"/>
        <xdr:cNvSpPr/>
      </xdr:nvSpPr>
      <xdr:spPr>
        <a:xfrm>
          <a:off x="4584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95886</xdr:rowOff>
    </xdr:from>
    <xdr:to>
      <xdr:col>5</xdr:col>
      <xdr:colOff>409575</xdr:colOff>
      <xdr:row>105</xdr:row>
      <xdr:rowOff>26036</xdr:rowOff>
    </xdr:to>
    <xdr:sp macro="" textlink="">
      <xdr:nvSpPr>
        <xdr:cNvPr id="298" name="フローチャート : 判断 297"/>
        <xdr:cNvSpPr/>
      </xdr:nvSpPr>
      <xdr:spPr>
        <a:xfrm>
          <a:off x="3746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151130</xdr:rowOff>
    </xdr:from>
    <xdr:to>
      <xdr:col>5</xdr:col>
      <xdr:colOff>409575</xdr:colOff>
      <xdr:row>100</xdr:row>
      <xdr:rowOff>81280</xdr:rowOff>
    </xdr:to>
    <xdr:sp macro="" textlink="">
      <xdr:nvSpPr>
        <xdr:cNvPr id="304" name="円/楕円 303"/>
        <xdr:cNvSpPr/>
      </xdr:nvSpPr>
      <xdr:spPr>
        <a:xfrm>
          <a:off x="3746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17163</xdr:rowOff>
    </xdr:from>
    <xdr:ext cx="405111" cy="259045"/>
    <xdr:sp macro="" textlink="">
      <xdr:nvSpPr>
        <xdr:cNvPr id="305" name="n_1aveValue【港湾・漁港】&#10;有形固定資産減価償却率"/>
        <xdr:cNvSpPr txBox="1"/>
      </xdr:nvSpPr>
      <xdr:spPr>
        <a:xfrm>
          <a:off x="3582043"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97807</xdr:rowOff>
    </xdr:from>
    <xdr:ext cx="405111" cy="259045"/>
    <xdr:sp macro="" textlink="">
      <xdr:nvSpPr>
        <xdr:cNvPr id="306" name="n_1mainValue【港湾・漁港】&#10;有形固定資産減価償却率"/>
        <xdr:cNvSpPr txBox="1"/>
      </xdr:nvSpPr>
      <xdr:spPr>
        <a:xfrm>
          <a:off x="3582043"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7" name="直線コネクタ 31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18" name="テキスト ボックス 31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9" name="直線コネクタ 31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20" name="テキスト ボックス 319"/>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1" name="直線コネクタ 32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22" name="テキスト ボックス 321"/>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3" name="直線コネクタ 32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24" name="テキスト ボックス 323"/>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5" name="直線コネクタ 32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26" name="テキスト ボックス 32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7" name="直線コネクタ 32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28" name="テキスト ボックス 32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0" name="テキスト ボックス 32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5007</xdr:rowOff>
    </xdr:from>
    <xdr:to>
      <xdr:col>15</xdr:col>
      <xdr:colOff>180340</xdr:colOff>
      <xdr:row>108</xdr:row>
      <xdr:rowOff>96034</xdr:rowOff>
    </xdr:to>
    <xdr:cxnSp macro="">
      <xdr:nvCxnSpPr>
        <xdr:cNvPr id="332" name="直線コネクタ 331"/>
        <xdr:cNvCxnSpPr/>
      </xdr:nvCxnSpPr>
      <xdr:spPr>
        <a:xfrm flipV="1">
          <a:off x="10476865" y="17150007"/>
          <a:ext cx="0" cy="146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99861</xdr:rowOff>
    </xdr:from>
    <xdr:ext cx="534377" cy="259045"/>
    <xdr:sp macro="" textlink="">
      <xdr:nvSpPr>
        <xdr:cNvPr id="333" name="【港湾・漁港】&#10;一人当たり有形固定資産（償却資産）額最小値テキスト"/>
        <xdr:cNvSpPr txBox="1"/>
      </xdr:nvSpPr>
      <xdr:spPr>
        <a:xfrm>
          <a:off x="10566400" y="186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96034</xdr:rowOff>
    </xdr:from>
    <xdr:to>
      <xdr:col>15</xdr:col>
      <xdr:colOff>269875</xdr:colOff>
      <xdr:row>108</xdr:row>
      <xdr:rowOff>96034</xdr:rowOff>
    </xdr:to>
    <xdr:cxnSp macro="">
      <xdr:nvCxnSpPr>
        <xdr:cNvPr id="334" name="直線コネクタ 333"/>
        <xdr:cNvCxnSpPr/>
      </xdr:nvCxnSpPr>
      <xdr:spPr>
        <a:xfrm>
          <a:off x="10388600" y="1861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123134</xdr:rowOff>
    </xdr:from>
    <xdr:ext cx="599010" cy="259045"/>
    <xdr:sp macro="" textlink="">
      <xdr:nvSpPr>
        <xdr:cNvPr id="335" name="【港湾・漁港】&#10;一人当たり有形固定資産（償却資産）額最大値テキスト"/>
        <xdr:cNvSpPr txBox="1"/>
      </xdr:nvSpPr>
      <xdr:spPr>
        <a:xfrm>
          <a:off x="10566400" y="1692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100</xdr:row>
      <xdr:rowOff>5007</xdr:rowOff>
    </xdr:from>
    <xdr:to>
      <xdr:col>15</xdr:col>
      <xdr:colOff>269875</xdr:colOff>
      <xdr:row>100</xdr:row>
      <xdr:rowOff>5007</xdr:rowOff>
    </xdr:to>
    <xdr:cxnSp macro="">
      <xdr:nvCxnSpPr>
        <xdr:cNvPr id="336" name="直線コネクタ 335"/>
        <xdr:cNvCxnSpPr/>
      </xdr:nvCxnSpPr>
      <xdr:spPr>
        <a:xfrm>
          <a:off x="10388600" y="171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101058</xdr:rowOff>
    </xdr:from>
    <xdr:ext cx="534377" cy="259045"/>
    <xdr:sp macro="" textlink="">
      <xdr:nvSpPr>
        <xdr:cNvPr id="337" name="【港湾・漁港】&#10;一人当たり有形固定資産（償却資産）額平均値テキスト"/>
        <xdr:cNvSpPr txBox="1"/>
      </xdr:nvSpPr>
      <xdr:spPr>
        <a:xfrm>
          <a:off x="10566400" y="1776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122631</xdr:rowOff>
    </xdr:from>
    <xdr:to>
      <xdr:col>15</xdr:col>
      <xdr:colOff>231775</xdr:colOff>
      <xdr:row>104</xdr:row>
      <xdr:rowOff>52781</xdr:rowOff>
    </xdr:to>
    <xdr:sp macro="" textlink="">
      <xdr:nvSpPr>
        <xdr:cNvPr id="338" name="フローチャート : 判断 337"/>
        <xdr:cNvSpPr/>
      </xdr:nvSpPr>
      <xdr:spPr>
        <a:xfrm>
          <a:off x="10426700" y="177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69411</xdr:rowOff>
    </xdr:from>
    <xdr:to>
      <xdr:col>14</xdr:col>
      <xdr:colOff>79375</xdr:colOff>
      <xdr:row>100</xdr:row>
      <xdr:rowOff>171011</xdr:rowOff>
    </xdr:to>
    <xdr:sp macro="" textlink="">
      <xdr:nvSpPr>
        <xdr:cNvPr id="339" name="フローチャート : 判断 338"/>
        <xdr:cNvSpPr/>
      </xdr:nvSpPr>
      <xdr:spPr>
        <a:xfrm>
          <a:off x="9588500" y="1721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117450</xdr:rowOff>
    </xdr:from>
    <xdr:to>
      <xdr:col>14</xdr:col>
      <xdr:colOff>79375</xdr:colOff>
      <xdr:row>103</xdr:row>
      <xdr:rowOff>47600</xdr:rowOff>
    </xdr:to>
    <xdr:sp macro="" textlink="">
      <xdr:nvSpPr>
        <xdr:cNvPr id="345" name="円/楕円 344"/>
        <xdr:cNvSpPr/>
      </xdr:nvSpPr>
      <xdr:spPr>
        <a:xfrm>
          <a:off x="9588500" y="176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99</xdr:row>
      <xdr:rowOff>16088</xdr:rowOff>
    </xdr:from>
    <xdr:ext cx="599010" cy="259045"/>
    <xdr:sp macro="" textlink="">
      <xdr:nvSpPr>
        <xdr:cNvPr id="346" name="n_1aveValue【港湾・漁港】&#10;一人当たり有形固定資産（償却資産）額"/>
        <xdr:cNvSpPr txBox="1"/>
      </xdr:nvSpPr>
      <xdr:spPr>
        <a:xfrm>
          <a:off x="9327094" y="169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434486</xdr:colOff>
      <xdr:row>103</xdr:row>
      <xdr:rowOff>38727</xdr:rowOff>
    </xdr:from>
    <xdr:ext cx="534377" cy="259045"/>
    <xdr:sp macro="" textlink="">
      <xdr:nvSpPr>
        <xdr:cNvPr id="347" name="n_1mainValue【港湾・漁港】&#10;一人当たり有形固定資産（償却資産）額"/>
        <xdr:cNvSpPr txBox="1"/>
      </xdr:nvSpPr>
      <xdr:spPr>
        <a:xfrm>
          <a:off x="9359411" y="1769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73" name="直線コネクタ 372"/>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74"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75" name="直線コネクタ 374"/>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76"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77" name="直線コネクタ 376"/>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78"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79" name="フローチャート : 判断 378"/>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80" name="フローチャート : 判断 379"/>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7439</xdr:rowOff>
    </xdr:from>
    <xdr:to>
      <xdr:col>22</xdr:col>
      <xdr:colOff>415925</xdr:colOff>
      <xdr:row>33</xdr:row>
      <xdr:rowOff>109039</xdr:rowOff>
    </xdr:to>
    <xdr:sp macro="" textlink="">
      <xdr:nvSpPr>
        <xdr:cNvPr id="386" name="円/楕円 385"/>
        <xdr:cNvSpPr/>
      </xdr:nvSpPr>
      <xdr:spPr>
        <a:xfrm>
          <a:off x="15430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87"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125566</xdr:rowOff>
    </xdr:from>
    <xdr:ext cx="405111" cy="259045"/>
    <xdr:sp macro="" textlink="">
      <xdr:nvSpPr>
        <xdr:cNvPr id="388" name="n_1mainValue【認定こども園・幼稚園・保育所】&#10;有形固定資産減価償却率"/>
        <xdr:cNvSpPr txBox="1"/>
      </xdr:nvSpPr>
      <xdr:spPr>
        <a:xfrm>
          <a:off x="15266043" y="544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9" name="直線コネクタ 3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0" name="テキスト ボックス 39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1" name="直線コネクタ 4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2" name="テキスト ボックス 40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4" name="テキスト ボックス 40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5" name="直線コネクタ 4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6" name="テキスト ボックス 40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7" name="直線コネクタ 4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8" name="テキスト ボックス 40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12" name="直線コネクタ 411"/>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13"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14" name="直線コネクタ 413"/>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15"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16" name="直線コネクタ 41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417"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18" name="フローチャート : 判断 417"/>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19" name="フローチャート : 判断 418"/>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109220</xdr:rowOff>
    </xdr:from>
    <xdr:to>
      <xdr:col>31</xdr:col>
      <xdr:colOff>85725</xdr:colOff>
      <xdr:row>41</xdr:row>
      <xdr:rowOff>39370</xdr:rowOff>
    </xdr:to>
    <xdr:sp macro="" textlink="">
      <xdr:nvSpPr>
        <xdr:cNvPr id="425" name="円/楕円 424"/>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426"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30497</xdr:rowOff>
    </xdr:from>
    <xdr:ext cx="469744" cy="259045"/>
    <xdr:sp macro="" textlink="">
      <xdr:nvSpPr>
        <xdr:cNvPr id="427" name="n_1mainValue【認定こども園・幼稚園・保育所】&#10;一人当たり面積"/>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9" name="直線コネクタ 4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0" name="テキスト ボックス 4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1" name="直線コネクタ 4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2" name="テキスト ボックス 4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3" name="直線コネクタ 4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4" name="テキスト ボックス 4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5" name="直線コネクタ 4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6" name="テキスト ボックス 4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50" name="直線コネクタ 449"/>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51"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52" name="直線コネクタ 451"/>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53"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54" name="直線コネクタ 453"/>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455"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56" name="フローチャート : 判断 455"/>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57" name="フローチャート : 判断 456"/>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154940</xdr:rowOff>
    </xdr:from>
    <xdr:to>
      <xdr:col>22</xdr:col>
      <xdr:colOff>415925</xdr:colOff>
      <xdr:row>58</xdr:row>
      <xdr:rowOff>85090</xdr:rowOff>
    </xdr:to>
    <xdr:sp macro="" textlink="">
      <xdr:nvSpPr>
        <xdr:cNvPr id="463" name="円/楕円 462"/>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464"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101617</xdr:rowOff>
    </xdr:from>
    <xdr:ext cx="405111" cy="259045"/>
    <xdr:sp macro="" textlink="">
      <xdr:nvSpPr>
        <xdr:cNvPr id="465" name="n_1mainValue【学校施設】&#10;有形固定資産減価償却率"/>
        <xdr:cNvSpPr txBox="1"/>
      </xdr:nvSpPr>
      <xdr:spPr>
        <a:xfrm>
          <a:off x="15266043"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7" name="直線コネクタ 4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8" name="テキスト ボックス 4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9" name="直線コネクタ 4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0" name="テキスト ボックス 4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1" name="直線コネクタ 4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2" name="テキスト ボックス 4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3" name="直線コネクタ 4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4" name="テキスト ボックス 4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5" name="直線コネクタ 4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6" name="テキスト ボックス 4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7" name="直線コネクタ 4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8" name="テキスト ボックス 4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92" name="直線コネクタ 491"/>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93"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94" name="直線コネクタ 493"/>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95"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96" name="直線コネクタ 495"/>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97"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98" name="フローチャート : 判断 497"/>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99" name="フローチャート : 判断 498"/>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151674</xdr:rowOff>
    </xdr:from>
    <xdr:to>
      <xdr:col>31</xdr:col>
      <xdr:colOff>85725</xdr:colOff>
      <xdr:row>59</xdr:row>
      <xdr:rowOff>81824</xdr:rowOff>
    </xdr:to>
    <xdr:sp macro="" textlink="">
      <xdr:nvSpPr>
        <xdr:cNvPr id="505" name="円/楕円 504"/>
        <xdr:cNvSpPr/>
      </xdr:nvSpPr>
      <xdr:spPr>
        <a:xfrm>
          <a:off x="21272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68597</xdr:rowOff>
    </xdr:from>
    <xdr:ext cx="469744" cy="259045"/>
    <xdr:sp macro="" textlink="">
      <xdr:nvSpPr>
        <xdr:cNvPr id="506"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98351</xdr:rowOff>
    </xdr:from>
    <xdr:ext cx="469744" cy="259045"/>
    <xdr:sp macro="" textlink="">
      <xdr:nvSpPr>
        <xdr:cNvPr id="507" name="n_1mainValue【学校施設】&#10;一人当たり面積"/>
        <xdr:cNvSpPr txBox="1"/>
      </xdr:nvSpPr>
      <xdr:spPr>
        <a:xfrm>
          <a:off x="21075727" y="987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8" name="テキスト ボックス 5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9" name="直線コネクタ 51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0" name="テキスト ボックス 51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1" name="直線コネクタ 52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2" name="テキスト ボックス 52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3" name="直線コネクタ 52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4" name="テキスト ボックス 52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5" name="直線コネクタ 52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6" name="テキスト ボックス 52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8" name="テキスト ボックス 5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86106</xdr:rowOff>
    </xdr:from>
    <xdr:to>
      <xdr:col>23</xdr:col>
      <xdr:colOff>516889</xdr:colOff>
      <xdr:row>86</xdr:row>
      <xdr:rowOff>26670</xdr:rowOff>
    </xdr:to>
    <xdr:cxnSp macro="">
      <xdr:nvCxnSpPr>
        <xdr:cNvPr id="530" name="直線コネクタ 529"/>
        <xdr:cNvCxnSpPr/>
      </xdr:nvCxnSpPr>
      <xdr:spPr>
        <a:xfrm flipV="1">
          <a:off x="16318864" y="13630656"/>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30497</xdr:rowOff>
    </xdr:from>
    <xdr:ext cx="405111" cy="259045"/>
    <xdr:sp macro="" textlink="">
      <xdr:nvSpPr>
        <xdr:cNvPr id="531" name="【児童館】&#10;有形固定資産減価償却率最小値テキスト"/>
        <xdr:cNvSpPr txBox="1"/>
      </xdr:nvSpPr>
      <xdr:spPr>
        <a:xfrm>
          <a:off x="164084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26670</xdr:rowOff>
    </xdr:from>
    <xdr:to>
      <xdr:col>23</xdr:col>
      <xdr:colOff>606425</xdr:colOff>
      <xdr:row>86</xdr:row>
      <xdr:rowOff>26670</xdr:rowOff>
    </xdr:to>
    <xdr:cxnSp macro="">
      <xdr:nvCxnSpPr>
        <xdr:cNvPr id="532" name="直線コネクタ 531"/>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32783</xdr:rowOff>
    </xdr:from>
    <xdr:ext cx="405111" cy="259045"/>
    <xdr:sp macro="" textlink="">
      <xdr:nvSpPr>
        <xdr:cNvPr id="533" name="【児童館】&#10;有形固定資産減価償却率最大値テキスト"/>
        <xdr:cNvSpPr txBox="1"/>
      </xdr:nvSpPr>
      <xdr:spPr>
        <a:xfrm>
          <a:off x="16408400" y="1340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79</xdr:row>
      <xdr:rowOff>86106</xdr:rowOff>
    </xdr:from>
    <xdr:to>
      <xdr:col>23</xdr:col>
      <xdr:colOff>606425</xdr:colOff>
      <xdr:row>79</xdr:row>
      <xdr:rowOff>86106</xdr:rowOff>
    </xdr:to>
    <xdr:cxnSp macro="">
      <xdr:nvCxnSpPr>
        <xdr:cNvPr id="534" name="直線コネクタ 533"/>
        <xdr:cNvCxnSpPr/>
      </xdr:nvCxnSpPr>
      <xdr:spPr>
        <a:xfrm>
          <a:off x="16230600" y="1363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128033</xdr:rowOff>
    </xdr:from>
    <xdr:ext cx="405111" cy="259045"/>
    <xdr:sp macro="" textlink="">
      <xdr:nvSpPr>
        <xdr:cNvPr id="535" name="【児童館】&#10;有形固定資産減価償却率平均値テキスト"/>
        <xdr:cNvSpPr txBox="1"/>
      </xdr:nvSpPr>
      <xdr:spPr>
        <a:xfrm>
          <a:off x="16408400" y="1435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149606</xdr:rowOff>
    </xdr:from>
    <xdr:to>
      <xdr:col>23</xdr:col>
      <xdr:colOff>568325</xdr:colOff>
      <xdr:row>84</xdr:row>
      <xdr:rowOff>79756</xdr:rowOff>
    </xdr:to>
    <xdr:sp macro="" textlink="">
      <xdr:nvSpPr>
        <xdr:cNvPr id="536" name="フローチャート : 判断 535"/>
        <xdr:cNvSpPr/>
      </xdr:nvSpPr>
      <xdr:spPr>
        <a:xfrm>
          <a:off x="16268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129032</xdr:rowOff>
    </xdr:from>
    <xdr:to>
      <xdr:col>22</xdr:col>
      <xdr:colOff>415925</xdr:colOff>
      <xdr:row>83</xdr:row>
      <xdr:rowOff>59182</xdr:rowOff>
    </xdr:to>
    <xdr:sp macro="" textlink="">
      <xdr:nvSpPr>
        <xdr:cNvPr id="537" name="フローチャート : 判断 536"/>
        <xdr:cNvSpPr/>
      </xdr:nvSpPr>
      <xdr:spPr>
        <a:xfrm>
          <a:off x="15430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51308</xdr:rowOff>
    </xdr:from>
    <xdr:to>
      <xdr:col>22</xdr:col>
      <xdr:colOff>415925</xdr:colOff>
      <xdr:row>77</xdr:row>
      <xdr:rowOff>152908</xdr:rowOff>
    </xdr:to>
    <xdr:sp macro="" textlink="">
      <xdr:nvSpPr>
        <xdr:cNvPr id="543" name="円/楕円 542"/>
        <xdr:cNvSpPr/>
      </xdr:nvSpPr>
      <xdr:spPr>
        <a:xfrm>
          <a:off x="15430500" y="132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50309</xdr:rowOff>
    </xdr:from>
    <xdr:ext cx="405111" cy="259045"/>
    <xdr:sp macro="" textlink="">
      <xdr:nvSpPr>
        <xdr:cNvPr id="544" name="n_1aveValue【児童館】&#10;有形固定資産減価償却率"/>
        <xdr:cNvSpPr txBox="1"/>
      </xdr:nvSpPr>
      <xdr:spPr>
        <a:xfrm>
          <a:off x="15266043"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75</xdr:row>
      <xdr:rowOff>169435</xdr:rowOff>
    </xdr:from>
    <xdr:ext cx="405111" cy="259045"/>
    <xdr:sp macro="" textlink="">
      <xdr:nvSpPr>
        <xdr:cNvPr id="545" name="n_1mainValue【児童館】&#10;有形固定資産減価償却率"/>
        <xdr:cNvSpPr txBox="1"/>
      </xdr:nvSpPr>
      <xdr:spPr>
        <a:xfrm>
          <a:off x="15266043" y="1302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6" name="直線コネクタ 5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7" name="テキスト ボックス 5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8" name="直線コネクタ 5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9" name="テキスト ボックス 5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0" name="直線コネクタ 5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1" name="テキスト ボックス 5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2" name="直線コネクタ 5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3" name="テキスト ボックス 5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4" name="直線コネクタ 5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5" name="テキスト ボックス 5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69" name="直線コネクタ 568"/>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70"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71" name="直線コネクタ 570"/>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72"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73" name="直線コネクタ 57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74"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75" name="フローチャート : 判断 574"/>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76" name="フローチャート : 判断 575"/>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25400</xdr:rowOff>
    </xdr:from>
    <xdr:to>
      <xdr:col>31</xdr:col>
      <xdr:colOff>85725</xdr:colOff>
      <xdr:row>84</xdr:row>
      <xdr:rowOff>127000</xdr:rowOff>
    </xdr:to>
    <xdr:sp macro="" textlink="">
      <xdr:nvSpPr>
        <xdr:cNvPr id="582" name="円/楕円 581"/>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111777</xdr:rowOff>
    </xdr:from>
    <xdr:ext cx="469744" cy="259045"/>
    <xdr:sp macro="" textlink="">
      <xdr:nvSpPr>
        <xdr:cNvPr id="583"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118127</xdr:rowOff>
    </xdr:from>
    <xdr:ext cx="469744" cy="259045"/>
    <xdr:sp macro="" textlink="">
      <xdr:nvSpPr>
        <xdr:cNvPr id="584"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6" name="直線コネクタ 5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7" name="テキスト ボックス 5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8" name="直線コネクタ 5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9" name="テキスト ボックス 5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00" name="直線コネクタ 5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01" name="テキスト ボックス 6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02" name="直線コネクタ 6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03" name="テキスト ボックス 60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607" name="直線コネクタ 606"/>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608"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609" name="直線コネクタ 608"/>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610"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611" name="直線コネクタ 610"/>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612"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613" name="フローチャート : 判断 612"/>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614" name="フローチャート : 判断 61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43687</xdr:rowOff>
    </xdr:from>
    <xdr:to>
      <xdr:col>22</xdr:col>
      <xdr:colOff>415925</xdr:colOff>
      <xdr:row>104</xdr:row>
      <xdr:rowOff>145287</xdr:rowOff>
    </xdr:to>
    <xdr:sp macro="" textlink="">
      <xdr:nvSpPr>
        <xdr:cNvPr id="620" name="円/楕円 619"/>
        <xdr:cNvSpPr/>
      </xdr:nvSpPr>
      <xdr:spPr>
        <a:xfrm>
          <a:off x="15430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621"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136414</xdr:rowOff>
    </xdr:from>
    <xdr:ext cx="405111" cy="259045"/>
    <xdr:sp macro="" textlink="">
      <xdr:nvSpPr>
        <xdr:cNvPr id="622" name="n_1mainValue【公民館】&#10;有形固定資産減価償却率"/>
        <xdr:cNvSpPr txBox="1"/>
      </xdr:nvSpPr>
      <xdr:spPr>
        <a:xfrm>
          <a:off x="15266043"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648" name="直線コネクタ 647"/>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649"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650" name="直線コネクタ 649"/>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651"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652" name="直線コネクタ 651"/>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653"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654" name="フローチャート : 判断 653"/>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655" name="フローチャート : 判断 654"/>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33564</xdr:rowOff>
    </xdr:from>
    <xdr:to>
      <xdr:col>31</xdr:col>
      <xdr:colOff>85725</xdr:colOff>
      <xdr:row>105</xdr:row>
      <xdr:rowOff>135164</xdr:rowOff>
    </xdr:to>
    <xdr:sp macro="" textlink="">
      <xdr:nvSpPr>
        <xdr:cNvPr id="661" name="円/楕円 660"/>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165479</xdr:rowOff>
    </xdr:from>
    <xdr:ext cx="469744" cy="259045"/>
    <xdr:sp macro="" textlink="">
      <xdr:nvSpPr>
        <xdr:cNvPr id="662"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151691</xdr:rowOff>
    </xdr:from>
    <xdr:ext cx="469744" cy="259045"/>
    <xdr:sp macro="" textlink="">
      <xdr:nvSpPr>
        <xdr:cNvPr id="663" name="n_1mainValue【公民館】&#10;一人当たり面積"/>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23421</xdr:rowOff>
    </xdr:from>
    <xdr:ext cx="405111" cy="259045"/>
    <xdr:sp macro="" textlink="">
      <xdr:nvSpPr>
        <xdr:cNvPr id="66" name="n_1aveValue【図書館】&#10;有形固定資産減価償却率"/>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125004</xdr:rowOff>
    </xdr:from>
    <xdr:to>
      <xdr:col>5</xdr:col>
      <xdr:colOff>409575</xdr:colOff>
      <xdr:row>38</xdr:row>
      <xdr:rowOff>55155</xdr:rowOff>
    </xdr:to>
    <xdr:sp macro="" textlink="">
      <xdr:nvSpPr>
        <xdr:cNvPr id="72" name="円/楕円 71"/>
        <xdr:cNvSpPr/>
      </xdr:nvSpPr>
      <xdr:spPr>
        <a:xfrm>
          <a:off x="3746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71681</xdr:rowOff>
    </xdr:from>
    <xdr:ext cx="405111" cy="259045"/>
    <xdr:sp macro="" textlink="">
      <xdr:nvSpPr>
        <xdr:cNvPr id="73" name="n_1mainValue【図書館】&#10;有形固定資産減価償却率"/>
        <xdr:cNvSpPr txBox="1"/>
      </xdr:nvSpPr>
      <xdr:spPr>
        <a:xfrm>
          <a:off x="3582043"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97"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9"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1"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3" name="フローチャート : 判断 102"/>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04" name="n_1ave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71120</xdr:rowOff>
    </xdr:from>
    <xdr:to>
      <xdr:col>14</xdr:col>
      <xdr:colOff>79375</xdr:colOff>
      <xdr:row>37</xdr:row>
      <xdr:rowOff>1270</xdr:rowOff>
    </xdr:to>
    <xdr:sp macro="" textlink="">
      <xdr:nvSpPr>
        <xdr:cNvPr id="110" name="円/楕円 109"/>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163847</xdr:rowOff>
    </xdr:from>
    <xdr:ext cx="469744" cy="259045"/>
    <xdr:sp macro="" textlink="">
      <xdr:nvSpPr>
        <xdr:cNvPr id="111" name="n_1mainValue【図書館】&#10;一人当たり面積"/>
        <xdr:cNvSpPr txBox="1"/>
      </xdr:nvSpPr>
      <xdr:spPr>
        <a:xfrm>
          <a:off x="93917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4" name="直線コネクタ 133"/>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5"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6" name="直線コネクタ 135"/>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7"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38" name="直線コネクタ 13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39"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0" name="フローチャート : 判断 13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1" name="フローチャート : 判断 140"/>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142"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47498</xdr:rowOff>
    </xdr:from>
    <xdr:to>
      <xdr:col>5</xdr:col>
      <xdr:colOff>409575</xdr:colOff>
      <xdr:row>56</xdr:row>
      <xdr:rowOff>149098</xdr:rowOff>
    </xdr:to>
    <xdr:sp macro="" textlink="">
      <xdr:nvSpPr>
        <xdr:cNvPr id="148" name="円/楕円 147"/>
        <xdr:cNvSpPr/>
      </xdr:nvSpPr>
      <xdr:spPr>
        <a:xfrm>
          <a:off x="3746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165625</xdr:rowOff>
    </xdr:from>
    <xdr:ext cx="405111" cy="259045"/>
    <xdr:sp macro="" textlink="">
      <xdr:nvSpPr>
        <xdr:cNvPr id="149" name="n_1mainValue【体育館・プール】&#10;有形固定資産減価償却率"/>
        <xdr:cNvSpPr txBox="1"/>
      </xdr:nvSpPr>
      <xdr:spPr>
        <a:xfrm>
          <a:off x="3582043"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4" name="直線コネクタ 17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6" name="直線コネクタ 17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8" name="直線コネクタ 17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7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0" name="フローチャート : 判断 17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81" name="フローチャート : 判断 18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82"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71120</xdr:rowOff>
    </xdr:from>
    <xdr:to>
      <xdr:col>14</xdr:col>
      <xdr:colOff>79375</xdr:colOff>
      <xdr:row>60</xdr:row>
      <xdr:rowOff>1270</xdr:rowOff>
    </xdr:to>
    <xdr:sp macro="" textlink="">
      <xdr:nvSpPr>
        <xdr:cNvPr id="188" name="円/楕円 187"/>
        <xdr:cNvSpPr/>
      </xdr:nvSpPr>
      <xdr:spPr>
        <a:xfrm>
          <a:off x="9588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163847</xdr:rowOff>
    </xdr:from>
    <xdr:ext cx="469744" cy="259045"/>
    <xdr:sp macro="" textlink="">
      <xdr:nvSpPr>
        <xdr:cNvPr id="189" name="n_1mainValue【体育館・プール】&#10;一人当たり面積"/>
        <xdr:cNvSpPr txBox="1"/>
      </xdr:nvSpPr>
      <xdr:spPr>
        <a:xfrm>
          <a:off x="93917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4" name="直線コネクタ 213"/>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15"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16" name="直線コネクタ 215"/>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17"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18" name="直線コネクタ 217"/>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19"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0" name="フローチャート : 判断 219"/>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1" name="フローチャート : 判断 220"/>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22"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126364</xdr:rowOff>
    </xdr:from>
    <xdr:to>
      <xdr:col>5</xdr:col>
      <xdr:colOff>409575</xdr:colOff>
      <xdr:row>78</xdr:row>
      <xdr:rowOff>56514</xdr:rowOff>
    </xdr:to>
    <xdr:sp macro="" textlink="">
      <xdr:nvSpPr>
        <xdr:cNvPr id="228" name="円/楕円 227"/>
        <xdr:cNvSpPr/>
      </xdr:nvSpPr>
      <xdr:spPr>
        <a:xfrm>
          <a:off x="3746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73041</xdr:rowOff>
    </xdr:from>
    <xdr:ext cx="405111" cy="259045"/>
    <xdr:sp macro="" textlink="">
      <xdr:nvSpPr>
        <xdr:cNvPr id="229" name="n_1mainValue【福祉施設】&#10;有形固定資産減価償却率"/>
        <xdr:cNvSpPr txBox="1"/>
      </xdr:nvSpPr>
      <xdr:spPr>
        <a:xfrm>
          <a:off x="3582043"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1" name="直線コネクタ 250"/>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2"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3" name="直線コネクタ 252"/>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4"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55" name="直線コネクタ 254"/>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6"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7" name="フローチャート : 判断 256"/>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58" name="フローチャート : 判断 257"/>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259"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119887</xdr:rowOff>
    </xdr:from>
    <xdr:to>
      <xdr:col>14</xdr:col>
      <xdr:colOff>79375</xdr:colOff>
      <xdr:row>86</xdr:row>
      <xdr:rowOff>50037</xdr:rowOff>
    </xdr:to>
    <xdr:sp macro="" textlink="">
      <xdr:nvSpPr>
        <xdr:cNvPr id="265" name="円/楕円 264"/>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41164</xdr:rowOff>
    </xdr:from>
    <xdr:ext cx="469744" cy="259045"/>
    <xdr:sp macro="" textlink="">
      <xdr:nvSpPr>
        <xdr:cNvPr id="266" name="n_1mainValue【福祉施設】&#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09" name="直線コネクタ 308"/>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10"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1" name="直線コネクタ 31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14"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15" name="フローチャート : 判断 314"/>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16" name="フローチャート : 判断 315"/>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41383</xdr:rowOff>
    </xdr:from>
    <xdr:ext cx="405111" cy="259045"/>
    <xdr:sp macro="" textlink="">
      <xdr:nvSpPr>
        <xdr:cNvPr id="317" name="n_1aveValue【一般廃棄物処理施設】&#10;有形固定資産減価償却率"/>
        <xdr:cNvSpPr txBox="1"/>
      </xdr:nvSpPr>
      <xdr:spPr>
        <a:xfrm>
          <a:off x="15266043" y="604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23767</xdr:rowOff>
    </xdr:from>
    <xdr:to>
      <xdr:col>22</xdr:col>
      <xdr:colOff>415925</xdr:colOff>
      <xdr:row>33</xdr:row>
      <xdr:rowOff>125367</xdr:rowOff>
    </xdr:to>
    <xdr:sp macro="" textlink="">
      <xdr:nvSpPr>
        <xdr:cNvPr id="323" name="円/楕円 322"/>
        <xdr:cNvSpPr/>
      </xdr:nvSpPr>
      <xdr:spPr>
        <a:xfrm>
          <a:off x="15430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141894</xdr:rowOff>
    </xdr:from>
    <xdr:ext cx="405111" cy="259045"/>
    <xdr:sp macro="" textlink="">
      <xdr:nvSpPr>
        <xdr:cNvPr id="324" name="n_1mainValue【一般廃棄物処理施設】&#10;有形固定資産減価償却率"/>
        <xdr:cNvSpPr txBox="1"/>
      </xdr:nvSpPr>
      <xdr:spPr>
        <a:xfrm>
          <a:off x="15266043" y="545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346" name="直線コネクタ 345"/>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347"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348" name="直線コネクタ 347"/>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349"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350" name="直線コネクタ 349"/>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351"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352" name="フローチャート : 判断 351"/>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353" name="フローチャート : 判断 352"/>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14740</xdr:rowOff>
    </xdr:from>
    <xdr:ext cx="599010" cy="259045"/>
    <xdr:sp macro="" textlink="">
      <xdr:nvSpPr>
        <xdr:cNvPr id="354" name="n_1aveValue【一般廃棄物処理施設】&#10;一人当たり有形固定資産（償却資産）額"/>
        <xdr:cNvSpPr txBox="1"/>
      </xdr:nvSpPr>
      <xdr:spPr>
        <a:xfrm>
          <a:off x="21011094" y="67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81539</xdr:rowOff>
    </xdr:from>
    <xdr:to>
      <xdr:col>31</xdr:col>
      <xdr:colOff>85725</xdr:colOff>
      <xdr:row>39</xdr:row>
      <xdr:rowOff>11689</xdr:rowOff>
    </xdr:to>
    <xdr:sp macro="" textlink="">
      <xdr:nvSpPr>
        <xdr:cNvPr id="360" name="円/楕円 359"/>
        <xdr:cNvSpPr/>
      </xdr:nvSpPr>
      <xdr:spPr>
        <a:xfrm>
          <a:off x="21272500" y="65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28217</xdr:rowOff>
    </xdr:from>
    <xdr:ext cx="599010" cy="259045"/>
    <xdr:sp macro="" textlink="">
      <xdr:nvSpPr>
        <xdr:cNvPr id="361" name="n_1mainValue【一般廃棄物処理施設】&#10;一人当たり有形固定資産（償却資産）額"/>
        <xdr:cNvSpPr txBox="1"/>
      </xdr:nvSpPr>
      <xdr:spPr>
        <a:xfrm>
          <a:off x="21011094" y="637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3" name="正方形/長方形 3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4" name="直線コネクタ 4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5" name="テキスト ボックス 4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6" name="直線コネクタ 4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7" name="テキスト ボックス 4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8" name="直線コネクタ 4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9" name="テキスト ボックス 4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0" name="直線コネクタ 4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1" name="テキスト ボックス 4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2" name="直線コネクタ 4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3" name="テキスト ボックス 4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4" name="直線コネクタ 4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5" name="テキスト ボックス 4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19" name="直線コネクタ 418"/>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20"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21" name="直線コネクタ 42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22"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23" name="直線コネクタ 42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24"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25" name="フローチャート : 判断 424"/>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26" name="フローチャート : 判断 425"/>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427"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13970</xdr:rowOff>
    </xdr:from>
    <xdr:to>
      <xdr:col>22</xdr:col>
      <xdr:colOff>415925</xdr:colOff>
      <xdr:row>101</xdr:row>
      <xdr:rowOff>115570</xdr:rowOff>
    </xdr:to>
    <xdr:sp macro="" textlink="">
      <xdr:nvSpPr>
        <xdr:cNvPr id="433" name="円/楕円 432"/>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132097</xdr:rowOff>
    </xdr:from>
    <xdr:ext cx="405111" cy="259045"/>
    <xdr:sp macro="" textlink="">
      <xdr:nvSpPr>
        <xdr:cNvPr id="434" name="n_1mainValue【庁舎】&#10;有形固定資産減価償却率"/>
        <xdr:cNvSpPr txBox="1"/>
      </xdr:nvSpPr>
      <xdr:spPr>
        <a:xfrm>
          <a:off x="15266043"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5" name="テキスト ボックス 4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6" name="直線コネクタ 4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7" name="テキスト ボックス 4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8" name="直線コネクタ 4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9" name="テキスト ボックス 4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0" name="直線コネクタ 4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1" name="テキスト ボックス 4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2" name="直線コネクタ 4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3" name="テキスト ボックス 4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4" name="直線コネクタ 4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5" name="テキスト ボックス 4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6" name="直線コネクタ 4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7" name="テキスト ボックス 4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61" name="直線コネクタ 460"/>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62"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63" name="直線コネクタ 462"/>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64"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65" name="直線コネクタ 464"/>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66"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67" name="フローチャート : 判断 466"/>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68" name="フローチャート : 判断 467"/>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469"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40095</xdr:rowOff>
    </xdr:from>
    <xdr:to>
      <xdr:col>31</xdr:col>
      <xdr:colOff>85725</xdr:colOff>
      <xdr:row>107</xdr:row>
      <xdr:rowOff>141695</xdr:rowOff>
    </xdr:to>
    <xdr:sp macro="" textlink="">
      <xdr:nvSpPr>
        <xdr:cNvPr id="475" name="円/楕円 474"/>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132822</xdr:rowOff>
    </xdr:from>
    <xdr:ext cx="469744" cy="259045"/>
    <xdr:sp macro="" textlink="">
      <xdr:nvSpPr>
        <xdr:cNvPr id="476" name="n_1mainValue【庁舎】&#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近年は本町人口が減少するなかで基準財政需要額の測定単位がＨ</a:t>
          </a:r>
          <a:r>
            <a:rPr kumimoji="1" lang="en-US" altLang="ja-JP" sz="1300">
              <a:latin typeface="ＭＳ Ｐゴシック"/>
            </a:rPr>
            <a:t>27</a:t>
          </a:r>
          <a:r>
            <a:rPr kumimoji="1" lang="ja-JP" altLang="en-US" sz="1300">
              <a:latin typeface="ＭＳ Ｐゴシック"/>
            </a:rPr>
            <a:t>国勢調査人口に切り替わったことによる基準財政需要額の減少と消費税率の引き上げによる基準財政収入額の増加により財政力指数は増加傾向にあるが、地方税収入が類似団体より低いことから平均を大きく下回る</a:t>
          </a:r>
          <a:r>
            <a:rPr kumimoji="1" lang="en-US" altLang="ja-JP" sz="1300">
              <a:latin typeface="ＭＳ Ｐゴシック"/>
            </a:rPr>
            <a:t>0.33</a:t>
          </a:r>
          <a:r>
            <a:rPr kumimoji="1" lang="ja-JP" altLang="en-US" sz="1300">
              <a:latin typeface="ＭＳ Ｐゴシック"/>
            </a:rPr>
            <a:t>となっている。今後は更なる滞納税額等の圧縮、徴収率向上に取組み、自主財源の確保を図るとともに引き続き徹底した歳出削減に努めることにより財政の健全化を図る。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106741</xdr:rowOff>
    </xdr:to>
    <xdr:cxnSp macro="">
      <xdr:nvCxnSpPr>
        <xdr:cNvPr id="69" name="直線コネクタ 68"/>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118231</xdr:rowOff>
    </xdr:to>
    <xdr:cxnSp macro="">
      <xdr:nvCxnSpPr>
        <xdr:cNvPr id="72" name="直線コネクタ 71"/>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118231</xdr:rowOff>
    </xdr:from>
    <xdr:to>
      <xdr:col>4</xdr:col>
      <xdr:colOff>482600</xdr:colOff>
      <xdr:row>43</xdr:row>
      <xdr:rowOff>118231</xdr:rowOff>
    </xdr:to>
    <xdr:cxnSp macro="">
      <xdr:nvCxnSpPr>
        <xdr:cNvPr id="75" name="直線コネクタ 74"/>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6" name="フローチャート : 判断 75"/>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7" name="テキスト ボックス 76"/>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118231</xdr:rowOff>
    </xdr:to>
    <xdr:cxnSp macro="">
      <xdr:nvCxnSpPr>
        <xdr:cNvPr id="78" name="直線コネクタ 77"/>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2" name="円/楕円 91"/>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3" name="テキスト ボックス 92"/>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67431</xdr:rowOff>
    </xdr:from>
    <xdr:to>
      <xdr:col>3</xdr:col>
      <xdr:colOff>330200</xdr:colOff>
      <xdr:row>43</xdr:row>
      <xdr:rowOff>169031</xdr:rowOff>
    </xdr:to>
    <xdr:sp macro="" textlink="">
      <xdr:nvSpPr>
        <xdr:cNvPr id="94" name="円/楕円 93"/>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153808</xdr:rowOff>
    </xdr:from>
    <xdr:ext cx="762000" cy="259045"/>
    <xdr:sp macro="" textlink="">
      <xdr:nvSpPr>
        <xdr:cNvPr id="95" name="テキスト ボックス 94"/>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28</a:t>
          </a:r>
          <a:r>
            <a:rPr kumimoji="1" lang="ja-JP" altLang="en-US" sz="1300">
              <a:latin typeface="ＭＳ Ｐゴシック"/>
            </a:rPr>
            <a:t>は公債費に充当した一般財源が前年度より減少したことで、経常経費充当一般財源総額が前年度より２６百万円減少したが、地方交付税と臨時財政対策債が前年度より減少したことで経常一般財源が１３２百万円減少したため経常収支比率が前年度より増加しました。経常収支比率は類似団体の平均を大きく上回っており、今後については、投資的経費にかかる新規発行債の抑制による公債費の縮減や事務事業の見直しの継続、更には特別会計への繰出金の圧縮などによる経常経費の削減を図るとともに、町税の徴収率の向上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129381</xdr:rowOff>
    </xdr:from>
    <xdr:to>
      <xdr:col>7</xdr:col>
      <xdr:colOff>152400</xdr:colOff>
      <xdr:row>64</xdr:row>
      <xdr:rowOff>12224</xdr:rowOff>
    </xdr:to>
    <xdr:cxnSp macro="">
      <xdr:nvCxnSpPr>
        <xdr:cNvPr id="136" name="直線コネクタ 135"/>
        <xdr:cNvCxnSpPr/>
      </xdr:nvCxnSpPr>
      <xdr:spPr>
        <a:xfrm>
          <a:off x="4114800" y="10930731"/>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129381</xdr:rowOff>
    </xdr:from>
    <xdr:to>
      <xdr:col>6</xdr:col>
      <xdr:colOff>0</xdr:colOff>
      <xdr:row>64</xdr:row>
      <xdr:rowOff>9207</xdr:rowOff>
    </xdr:to>
    <xdr:cxnSp macro="">
      <xdr:nvCxnSpPr>
        <xdr:cNvPr id="139" name="直線コネクタ 138"/>
        <xdr:cNvCxnSpPr/>
      </xdr:nvCxnSpPr>
      <xdr:spPr>
        <a:xfrm flipV="1">
          <a:off x="3225800" y="10930731"/>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9207</xdr:rowOff>
    </xdr:from>
    <xdr:to>
      <xdr:col>4</xdr:col>
      <xdr:colOff>482600</xdr:colOff>
      <xdr:row>64</xdr:row>
      <xdr:rowOff>18256</xdr:rowOff>
    </xdr:to>
    <xdr:cxnSp macro="">
      <xdr:nvCxnSpPr>
        <xdr:cNvPr id="142" name="直線コネクタ 141"/>
        <xdr:cNvCxnSpPr/>
      </xdr:nvCxnSpPr>
      <xdr:spPr>
        <a:xfrm flipV="1">
          <a:off x="2336800" y="1098200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43" name="フローチャート : 判断 14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44" name="テキスト ボックス 14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18256</xdr:rowOff>
    </xdr:from>
    <xdr:to>
      <xdr:col>3</xdr:col>
      <xdr:colOff>279400</xdr:colOff>
      <xdr:row>64</xdr:row>
      <xdr:rowOff>48419</xdr:rowOff>
    </xdr:to>
    <xdr:cxnSp macro="">
      <xdr:nvCxnSpPr>
        <xdr:cNvPr id="145" name="直線コネクタ 144"/>
        <xdr:cNvCxnSpPr/>
      </xdr:nvCxnSpPr>
      <xdr:spPr>
        <a:xfrm flipV="1">
          <a:off x="1447800" y="1099105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6" name="フローチャート : 判断 145"/>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7" name="テキスト ボックス 146"/>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48" name="フローチャート : 判断 147"/>
        <xdr:cNvSpPr/>
      </xdr:nvSpPr>
      <xdr:spPr>
        <a:xfrm>
          <a:off x="1397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49" name="テキスト ボックス 148"/>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132874</xdr:rowOff>
    </xdr:from>
    <xdr:to>
      <xdr:col>7</xdr:col>
      <xdr:colOff>203200</xdr:colOff>
      <xdr:row>64</xdr:row>
      <xdr:rowOff>63024</xdr:rowOff>
    </xdr:to>
    <xdr:sp macro="" textlink="">
      <xdr:nvSpPr>
        <xdr:cNvPr id="155" name="円/楕円 154"/>
        <xdr:cNvSpPr/>
      </xdr:nvSpPr>
      <xdr:spPr>
        <a:xfrm>
          <a:off x="4902200" y="1093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104951</xdr:rowOff>
    </xdr:from>
    <xdr:ext cx="762000" cy="259045"/>
    <xdr:sp macro="" textlink="">
      <xdr:nvSpPr>
        <xdr:cNvPr id="156" name="財政構造の弾力性該当値テキスト"/>
        <xdr:cNvSpPr txBox="1"/>
      </xdr:nvSpPr>
      <xdr:spPr>
        <a:xfrm>
          <a:off x="5041900" y="1090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78581</xdr:rowOff>
    </xdr:from>
    <xdr:to>
      <xdr:col>6</xdr:col>
      <xdr:colOff>50800</xdr:colOff>
      <xdr:row>64</xdr:row>
      <xdr:rowOff>8731</xdr:rowOff>
    </xdr:to>
    <xdr:sp macro="" textlink="">
      <xdr:nvSpPr>
        <xdr:cNvPr id="157" name="円/楕円 156"/>
        <xdr:cNvSpPr/>
      </xdr:nvSpPr>
      <xdr:spPr>
        <a:xfrm>
          <a:off x="4064000" y="108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164958</xdr:rowOff>
    </xdr:from>
    <xdr:ext cx="736600" cy="259045"/>
    <xdr:sp macro="" textlink="">
      <xdr:nvSpPr>
        <xdr:cNvPr id="158" name="テキスト ボックス 157"/>
        <xdr:cNvSpPr txBox="1"/>
      </xdr:nvSpPr>
      <xdr:spPr>
        <a:xfrm>
          <a:off x="3733800" y="1096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129857</xdr:rowOff>
    </xdr:from>
    <xdr:to>
      <xdr:col>4</xdr:col>
      <xdr:colOff>533400</xdr:colOff>
      <xdr:row>64</xdr:row>
      <xdr:rowOff>60007</xdr:rowOff>
    </xdr:to>
    <xdr:sp macro="" textlink="">
      <xdr:nvSpPr>
        <xdr:cNvPr id="159" name="円/楕円 158"/>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44784</xdr:rowOff>
    </xdr:from>
    <xdr:ext cx="762000" cy="259045"/>
    <xdr:sp macro="" textlink="">
      <xdr:nvSpPr>
        <xdr:cNvPr id="160" name="テキスト ボックス 159"/>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138906</xdr:rowOff>
    </xdr:from>
    <xdr:to>
      <xdr:col>3</xdr:col>
      <xdr:colOff>330200</xdr:colOff>
      <xdr:row>64</xdr:row>
      <xdr:rowOff>69056</xdr:rowOff>
    </xdr:to>
    <xdr:sp macro="" textlink="">
      <xdr:nvSpPr>
        <xdr:cNvPr id="161" name="円/楕円 160"/>
        <xdr:cNvSpPr/>
      </xdr:nvSpPr>
      <xdr:spPr>
        <a:xfrm>
          <a:off x="2286000" y="109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53833</xdr:rowOff>
    </xdr:from>
    <xdr:ext cx="762000" cy="259045"/>
    <xdr:sp macro="" textlink="">
      <xdr:nvSpPr>
        <xdr:cNvPr id="162" name="テキスト ボックス 161"/>
        <xdr:cNvSpPr txBox="1"/>
      </xdr:nvSpPr>
      <xdr:spPr>
        <a:xfrm>
          <a:off x="1955800" y="1102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169069</xdr:rowOff>
    </xdr:from>
    <xdr:to>
      <xdr:col>2</xdr:col>
      <xdr:colOff>127000</xdr:colOff>
      <xdr:row>64</xdr:row>
      <xdr:rowOff>99219</xdr:rowOff>
    </xdr:to>
    <xdr:sp macro="" textlink="">
      <xdr:nvSpPr>
        <xdr:cNvPr id="163" name="円/楕円 162"/>
        <xdr:cNvSpPr/>
      </xdr:nvSpPr>
      <xdr:spPr>
        <a:xfrm>
          <a:off x="1397000" y="1097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83996</xdr:rowOff>
    </xdr:from>
    <xdr:ext cx="762000" cy="259045"/>
    <xdr:sp macro="" textlink="">
      <xdr:nvSpPr>
        <xdr:cNvPr id="164" name="テキスト ボックス 163"/>
        <xdr:cNvSpPr txBox="1"/>
      </xdr:nvSpPr>
      <xdr:spPr>
        <a:xfrm>
          <a:off x="1066800" y="1105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[137,949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人件費は類似団体平均とほぼ同水準だが、内部管理経費の抑制により物件費を削減したことで類似団体平均を下回った。今後も効率的な行政運営と適正な定員管理に努め経費の削減を図る。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163082</xdr:rowOff>
    </xdr:from>
    <xdr:to>
      <xdr:col>7</xdr:col>
      <xdr:colOff>152400</xdr:colOff>
      <xdr:row>82</xdr:row>
      <xdr:rowOff>5342</xdr:rowOff>
    </xdr:to>
    <xdr:cxnSp macro="">
      <xdr:nvCxnSpPr>
        <xdr:cNvPr id="197" name="直線コネクタ 196"/>
        <xdr:cNvCxnSpPr/>
      </xdr:nvCxnSpPr>
      <xdr:spPr>
        <a:xfrm>
          <a:off x="4114800" y="14050532"/>
          <a:ext cx="838200" cy="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163082</xdr:rowOff>
    </xdr:from>
    <xdr:to>
      <xdr:col>6</xdr:col>
      <xdr:colOff>0</xdr:colOff>
      <xdr:row>82</xdr:row>
      <xdr:rowOff>164</xdr:rowOff>
    </xdr:to>
    <xdr:cxnSp macro="">
      <xdr:nvCxnSpPr>
        <xdr:cNvPr id="200" name="直線コネクタ 199"/>
        <xdr:cNvCxnSpPr/>
      </xdr:nvCxnSpPr>
      <xdr:spPr>
        <a:xfrm flipV="1">
          <a:off x="3225800" y="14050532"/>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100347</xdr:rowOff>
    </xdr:from>
    <xdr:to>
      <xdr:col>4</xdr:col>
      <xdr:colOff>482600</xdr:colOff>
      <xdr:row>82</xdr:row>
      <xdr:rowOff>164</xdr:rowOff>
    </xdr:to>
    <xdr:cxnSp macro="">
      <xdr:nvCxnSpPr>
        <xdr:cNvPr id="203" name="直線コネクタ 202"/>
        <xdr:cNvCxnSpPr/>
      </xdr:nvCxnSpPr>
      <xdr:spPr>
        <a:xfrm>
          <a:off x="2336800" y="13987797"/>
          <a:ext cx="889000" cy="7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204" name="フローチャート : 判断 203"/>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205" name="テキスト ボックス 204"/>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100347</xdr:rowOff>
    </xdr:from>
    <xdr:to>
      <xdr:col>3</xdr:col>
      <xdr:colOff>279400</xdr:colOff>
      <xdr:row>81</xdr:row>
      <xdr:rowOff>100705</xdr:rowOff>
    </xdr:to>
    <xdr:cxnSp macro="">
      <xdr:nvCxnSpPr>
        <xdr:cNvPr id="206" name="直線コネクタ 205"/>
        <xdr:cNvCxnSpPr/>
      </xdr:nvCxnSpPr>
      <xdr:spPr>
        <a:xfrm flipV="1">
          <a:off x="1447800" y="13987797"/>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7" name="フローチャート : 判断 206"/>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8" name="テキスト ボックス 207"/>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9" name="フローチャート : 判断 208"/>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10" name="テキスト ボックス 209"/>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125992</xdr:rowOff>
    </xdr:from>
    <xdr:to>
      <xdr:col>7</xdr:col>
      <xdr:colOff>203200</xdr:colOff>
      <xdr:row>82</xdr:row>
      <xdr:rowOff>56142</xdr:rowOff>
    </xdr:to>
    <xdr:sp macro="" textlink="">
      <xdr:nvSpPr>
        <xdr:cNvPr id="216" name="円/楕円 215"/>
        <xdr:cNvSpPr/>
      </xdr:nvSpPr>
      <xdr:spPr>
        <a:xfrm>
          <a:off x="4902200" y="140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142519</xdr:rowOff>
    </xdr:from>
    <xdr:ext cx="762000" cy="259045"/>
    <xdr:sp macro="" textlink="">
      <xdr:nvSpPr>
        <xdr:cNvPr id="217" name="人件費・物件費等の状況該当値テキスト"/>
        <xdr:cNvSpPr txBox="1"/>
      </xdr:nvSpPr>
      <xdr:spPr>
        <a:xfrm>
          <a:off x="5041900" y="1385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112282</xdr:rowOff>
    </xdr:from>
    <xdr:to>
      <xdr:col>6</xdr:col>
      <xdr:colOff>50800</xdr:colOff>
      <xdr:row>82</xdr:row>
      <xdr:rowOff>42432</xdr:rowOff>
    </xdr:to>
    <xdr:sp macro="" textlink="">
      <xdr:nvSpPr>
        <xdr:cNvPr id="218" name="円/楕円 217"/>
        <xdr:cNvSpPr/>
      </xdr:nvSpPr>
      <xdr:spPr>
        <a:xfrm>
          <a:off x="4064000" y="139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52609</xdr:rowOff>
    </xdr:from>
    <xdr:ext cx="736600" cy="259045"/>
    <xdr:sp macro="" textlink="">
      <xdr:nvSpPr>
        <xdr:cNvPr id="219" name="テキスト ボックス 218"/>
        <xdr:cNvSpPr txBox="1"/>
      </xdr:nvSpPr>
      <xdr:spPr>
        <a:xfrm>
          <a:off x="3733800" y="1376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120814</xdr:rowOff>
    </xdr:from>
    <xdr:to>
      <xdr:col>4</xdr:col>
      <xdr:colOff>533400</xdr:colOff>
      <xdr:row>82</xdr:row>
      <xdr:rowOff>50964</xdr:rowOff>
    </xdr:to>
    <xdr:sp macro="" textlink="">
      <xdr:nvSpPr>
        <xdr:cNvPr id="220" name="円/楕円 219"/>
        <xdr:cNvSpPr/>
      </xdr:nvSpPr>
      <xdr:spPr>
        <a:xfrm>
          <a:off x="3175000" y="1400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35741</xdr:rowOff>
    </xdr:from>
    <xdr:ext cx="762000" cy="259045"/>
    <xdr:sp macro="" textlink="">
      <xdr:nvSpPr>
        <xdr:cNvPr id="221" name="テキスト ボックス 220"/>
        <xdr:cNvSpPr txBox="1"/>
      </xdr:nvSpPr>
      <xdr:spPr>
        <a:xfrm>
          <a:off x="2844800" y="1409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49547</xdr:rowOff>
    </xdr:from>
    <xdr:to>
      <xdr:col>3</xdr:col>
      <xdr:colOff>330200</xdr:colOff>
      <xdr:row>81</xdr:row>
      <xdr:rowOff>151147</xdr:rowOff>
    </xdr:to>
    <xdr:sp macro="" textlink="">
      <xdr:nvSpPr>
        <xdr:cNvPr id="222" name="円/楕円 221"/>
        <xdr:cNvSpPr/>
      </xdr:nvSpPr>
      <xdr:spPr>
        <a:xfrm>
          <a:off x="2286000" y="139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135924</xdr:rowOff>
    </xdr:from>
    <xdr:ext cx="762000" cy="259045"/>
    <xdr:sp macro="" textlink="">
      <xdr:nvSpPr>
        <xdr:cNvPr id="223" name="テキスト ボックス 222"/>
        <xdr:cNvSpPr txBox="1"/>
      </xdr:nvSpPr>
      <xdr:spPr>
        <a:xfrm>
          <a:off x="1955800" y="1402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49905</xdr:rowOff>
    </xdr:from>
    <xdr:to>
      <xdr:col>2</xdr:col>
      <xdr:colOff>127000</xdr:colOff>
      <xdr:row>81</xdr:row>
      <xdr:rowOff>151505</xdr:rowOff>
    </xdr:to>
    <xdr:sp macro="" textlink="">
      <xdr:nvSpPr>
        <xdr:cNvPr id="224" name="円/楕円 223"/>
        <xdr:cNvSpPr/>
      </xdr:nvSpPr>
      <xdr:spPr>
        <a:xfrm>
          <a:off x="1397000" y="139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136282</xdr:rowOff>
    </xdr:from>
    <xdr:ext cx="762000" cy="259045"/>
    <xdr:sp macro="" textlink="">
      <xdr:nvSpPr>
        <xdr:cNvPr id="225" name="テキスト ボックス 224"/>
        <xdr:cNvSpPr txBox="1"/>
      </xdr:nvSpPr>
      <xdr:spPr>
        <a:xfrm>
          <a:off x="1066800" y="1402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に準じた給与の総合的見直しを行っているが、職員が比較的高年齢層のため現給保障対象者が半数近く占め、また経験年数階層に変動が生じたことで、類似団体平均より１．２上回った。今後において平均水準を維持するため引き続き給与の適正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133773</xdr:rowOff>
    </xdr:to>
    <xdr:cxnSp macro="">
      <xdr:nvCxnSpPr>
        <xdr:cNvPr id="259" name="直線コネクタ 258"/>
        <xdr:cNvCxnSpPr/>
      </xdr:nvCxnSpPr>
      <xdr:spPr>
        <a:xfrm>
          <a:off x="16179800" y="148463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133773</xdr:rowOff>
    </xdr:to>
    <xdr:cxnSp macro="">
      <xdr:nvCxnSpPr>
        <xdr:cNvPr id="262" name="直線コネクタ 261"/>
        <xdr:cNvCxnSpPr/>
      </xdr:nvCxnSpPr>
      <xdr:spPr>
        <a:xfrm flipV="1">
          <a:off x="15290800" y="1484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86</xdr:row>
      <xdr:rowOff>133773</xdr:rowOff>
    </xdr:to>
    <xdr:cxnSp macro="">
      <xdr:nvCxnSpPr>
        <xdr:cNvPr id="265" name="直線コネクタ 264"/>
        <xdr:cNvCxnSpPr/>
      </xdr:nvCxnSpPr>
      <xdr:spPr>
        <a:xfrm>
          <a:off x="14401800" y="1483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125730</xdr:rowOff>
    </xdr:from>
    <xdr:to>
      <xdr:col>22</xdr:col>
      <xdr:colOff>254000</xdr:colOff>
      <xdr:row>86</xdr:row>
      <xdr:rowOff>55880</xdr:rowOff>
    </xdr:to>
    <xdr:sp macro="" textlink="">
      <xdr:nvSpPr>
        <xdr:cNvPr id="266" name="フローチャート : 判断 265"/>
        <xdr:cNvSpPr/>
      </xdr:nvSpPr>
      <xdr:spPr>
        <a:xfrm>
          <a:off x="15240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66057</xdr:rowOff>
    </xdr:from>
    <xdr:ext cx="762000" cy="259045"/>
    <xdr:sp macro="" textlink="">
      <xdr:nvSpPr>
        <xdr:cNvPr id="267" name="テキスト ボックス 266"/>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86</xdr:row>
      <xdr:rowOff>141816</xdr:rowOff>
    </xdr:to>
    <xdr:cxnSp macro="">
      <xdr:nvCxnSpPr>
        <xdr:cNvPr id="268" name="直線コネクタ 267"/>
        <xdr:cNvCxnSpPr/>
      </xdr:nvCxnSpPr>
      <xdr:spPr>
        <a:xfrm flipV="1">
          <a:off x="13512800" y="148302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117687</xdr:rowOff>
    </xdr:from>
    <xdr:to>
      <xdr:col>21</xdr:col>
      <xdr:colOff>50800</xdr:colOff>
      <xdr:row>86</xdr:row>
      <xdr:rowOff>47837</xdr:rowOff>
    </xdr:to>
    <xdr:sp macro="" textlink="">
      <xdr:nvSpPr>
        <xdr:cNvPr id="269" name="フローチャート : 判断 268"/>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58014</xdr:rowOff>
    </xdr:from>
    <xdr:ext cx="762000" cy="259045"/>
    <xdr:sp macro="" textlink="">
      <xdr:nvSpPr>
        <xdr:cNvPr id="270" name="テキスト ボックス 269"/>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1" name="フローチャート : 判断 270"/>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72" name="テキスト ボックス 271"/>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8" name="円/楕円 277"/>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9"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80" name="円/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82" name="円/楕円 281"/>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83" name="テキスト ボックス 282"/>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84" name="円/楕円 283"/>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121090</xdr:rowOff>
    </xdr:from>
    <xdr:ext cx="762000" cy="259045"/>
    <xdr:sp macro="" textlink="">
      <xdr:nvSpPr>
        <xdr:cNvPr id="285" name="テキスト ボックス 284"/>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91016</xdr:rowOff>
    </xdr:from>
    <xdr:to>
      <xdr:col>19</xdr:col>
      <xdr:colOff>533400</xdr:colOff>
      <xdr:row>87</xdr:row>
      <xdr:rowOff>21166</xdr:rowOff>
    </xdr:to>
    <xdr:sp macro="" textlink="">
      <xdr:nvSpPr>
        <xdr:cNvPr id="286" name="円/楕円 285"/>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31343</xdr:rowOff>
    </xdr:from>
    <xdr:ext cx="762000" cy="259045"/>
    <xdr:sp macro="" textlink="">
      <xdr:nvSpPr>
        <xdr:cNvPr id="287" name="テキスト ボックス 286"/>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0.17</a:t>
          </a:r>
          <a:r>
            <a:rPr kumimoji="1" lang="ja-JP" altLang="en-US" sz="1300">
              <a:latin typeface="ＭＳ Ｐゴシック"/>
            </a:rPr>
            <a:t>上回ったものの、職員の定員維持に努めたことで、北海道市町村及び類似団体の平均水準を下回った。今後においても計画的な職員採用を行うなど適切な定員管理に努める。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106741</xdr:rowOff>
    </xdr:from>
    <xdr:to>
      <xdr:col>24</xdr:col>
      <xdr:colOff>558800</xdr:colOff>
      <xdr:row>61</xdr:row>
      <xdr:rowOff>126274</xdr:rowOff>
    </xdr:to>
    <xdr:cxnSp macro="">
      <xdr:nvCxnSpPr>
        <xdr:cNvPr id="324" name="直線コネクタ 323"/>
        <xdr:cNvCxnSpPr/>
      </xdr:nvCxnSpPr>
      <xdr:spPr>
        <a:xfrm>
          <a:off x="16179800" y="10565191"/>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65375</xdr:rowOff>
    </xdr:from>
    <xdr:to>
      <xdr:col>23</xdr:col>
      <xdr:colOff>406400</xdr:colOff>
      <xdr:row>61</xdr:row>
      <xdr:rowOff>106741</xdr:rowOff>
    </xdr:to>
    <xdr:cxnSp macro="">
      <xdr:nvCxnSpPr>
        <xdr:cNvPr id="327" name="直線コネクタ 326"/>
        <xdr:cNvCxnSpPr/>
      </xdr:nvCxnSpPr>
      <xdr:spPr>
        <a:xfrm>
          <a:off x="15290800" y="1052382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51586</xdr:rowOff>
    </xdr:from>
    <xdr:to>
      <xdr:col>22</xdr:col>
      <xdr:colOff>203200</xdr:colOff>
      <xdr:row>61</xdr:row>
      <xdr:rowOff>65375</xdr:rowOff>
    </xdr:to>
    <xdr:cxnSp macro="">
      <xdr:nvCxnSpPr>
        <xdr:cNvPr id="330" name="直線コネクタ 329"/>
        <xdr:cNvCxnSpPr/>
      </xdr:nvCxnSpPr>
      <xdr:spPr>
        <a:xfrm>
          <a:off x="14401800" y="1051003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24009</xdr:rowOff>
    </xdr:from>
    <xdr:to>
      <xdr:col>22</xdr:col>
      <xdr:colOff>254000</xdr:colOff>
      <xdr:row>60</xdr:row>
      <xdr:rowOff>125609</xdr:rowOff>
    </xdr:to>
    <xdr:sp macro="" textlink="">
      <xdr:nvSpPr>
        <xdr:cNvPr id="331" name="フローチャート : 判断 330"/>
        <xdr:cNvSpPr/>
      </xdr:nvSpPr>
      <xdr:spPr>
        <a:xfrm>
          <a:off x="15240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135786</xdr:rowOff>
    </xdr:from>
    <xdr:ext cx="762000" cy="259045"/>
    <xdr:sp macro="" textlink="">
      <xdr:nvSpPr>
        <xdr:cNvPr id="332" name="テキスト ボックス 331"/>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24009</xdr:rowOff>
    </xdr:from>
    <xdr:to>
      <xdr:col>21</xdr:col>
      <xdr:colOff>0</xdr:colOff>
      <xdr:row>61</xdr:row>
      <xdr:rowOff>51586</xdr:rowOff>
    </xdr:to>
    <xdr:cxnSp macro="">
      <xdr:nvCxnSpPr>
        <xdr:cNvPr id="333" name="直線コネクタ 332"/>
        <xdr:cNvCxnSpPr/>
      </xdr:nvCxnSpPr>
      <xdr:spPr>
        <a:xfrm>
          <a:off x="13512800" y="1048245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34" name="フローチャート : 判断 333"/>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5" name="テキスト ボックス 334"/>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36" name="フローチャート : 判断 335"/>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37" name="テキスト ボックス 336"/>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75474</xdr:rowOff>
    </xdr:from>
    <xdr:to>
      <xdr:col>24</xdr:col>
      <xdr:colOff>609600</xdr:colOff>
      <xdr:row>62</xdr:row>
      <xdr:rowOff>5624</xdr:rowOff>
    </xdr:to>
    <xdr:sp macro="" textlink="">
      <xdr:nvSpPr>
        <xdr:cNvPr id="343" name="円/楕円 342"/>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92001</xdr:rowOff>
    </xdr:from>
    <xdr:ext cx="762000" cy="259045"/>
    <xdr:sp macro="" textlink="">
      <xdr:nvSpPr>
        <xdr:cNvPr id="344" name="定員管理の状況該当値テキスト"/>
        <xdr:cNvSpPr txBox="1"/>
      </xdr:nvSpPr>
      <xdr:spPr>
        <a:xfrm>
          <a:off x="171069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55941</xdr:rowOff>
    </xdr:from>
    <xdr:to>
      <xdr:col>23</xdr:col>
      <xdr:colOff>457200</xdr:colOff>
      <xdr:row>61</xdr:row>
      <xdr:rowOff>157541</xdr:rowOff>
    </xdr:to>
    <xdr:sp macro="" textlink="">
      <xdr:nvSpPr>
        <xdr:cNvPr id="345" name="円/楕円 344"/>
        <xdr:cNvSpPr/>
      </xdr:nvSpPr>
      <xdr:spPr>
        <a:xfrm>
          <a:off x="16129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167718</xdr:rowOff>
    </xdr:from>
    <xdr:ext cx="736600" cy="259045"/>
    <xdr:sp macro="" textlink="">
      <xdr:nvSpPr>
        <xdr:cNvPr id="346" name="テキスト ボックス 345"/>
        <xdr:cNvSpPr txBox="1"/>
      </xdr:nvSpPr>
      <xdr:spPr>
        <a:xfrm>
          <a:off x="15798800" y="1028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14575</xdr:rowOff>
    </xdr:from>
    <xdr:to>
      <xdr:col>22</xdr:col>
      <xdr:colOff>254000</xdr:colOff>
      <xdr:row>61</xdr:row>
      <xdr:rowOff>116175</xdr:rowOff>
    </xdr:to>
    <xdr:sp macro="" textlink="">
      <xdr:nvSpPr>
        <xdr:cNvPr id="347" name="円/楕円 346"/>
        <xdr:cNvSpPr/>
      </xdr:nvSpPr>
      <xdr:spPr>
        <a:xfrm>
          <a:off x="15240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100952</xdr:rowOff>
    </xdr:from>
    <xdr:ext cx="762000" cy="259045"/>
    <xdr:sp macro="" textlink="">
      <xdr:nvSpPr>
        <xdr:cNvPr id="348" name="テキスト ボックス 347"/>
        <xdr:cNvSpPr txBox="1"/>
      </xdr:nvSpPr>
      <xdr:spPr>
        <a:xfrm>
          <a:off x="14909800" y="105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786</xdr:rowOff>
    </xdr:from>
    <xdr:to>
      <xdr:col>21</xdr:col>
      <xdr:colOff>50800</xdr:colOff>
      <xdr:row>61</xdr:row>
      <xdr:rowOff>102386</xdr:rowOff>
    </xdr:to>
    <xdr:sp macro="" textlink="">
      <xdr:nvSpPr>
        <xdr:cNvPr id="349" name="円/楕円 348"/>
        <xdr:cNvSpPr/>
      </xdr:nvSpPr>
      <xdr:spPr>
        <a:xfrm>
          <a:off x="14351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87163</xdr:rowOff>
    </xdr:from>
    <xdr:ext cx="762000" cy="259045"/>
    <xdr:sp macro="" textlink="">
      <xdr:nvSpPr>
        <xdr:cNvPr id="350" name="テキスト ボックス 349"/>
        <xdr:cNvSpPr txBox="1"/>
      </xdr:nvSpPr>
      <xdr:spPr>
        <a:xfrm>
          <a:off x="14020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144659</xdr:rowOff>
    </xdr:from>
    <xdr:to>
      <xdr:col>19</xdr:col>
      <xdr:colOff>533400</xdr:colOff>
      <xdr:row>61</xdr:row>
      <xdr:rowOff>74809</xdr:rowOff>
    </xdr:to>
    <xdr:sp macro="" textlink="">
      <xdr:nvSpPr>
        <xdr:cNvPr id="351" name="円/楕円 350"/>
        <xdr:cNvSpPr/>
      </xdr:nvSpPr>
      <xdr:spPr>
        <a:xfrm>
          <a:off x="13462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59586</xdr:rowOff>
    </xdr:from>
    <xdr:ext cx="762000" cy="259045"/>
    <xdr:sp macro="" textlink="">
      <xdr:nvSpPr>
        <xdr:cNvPr id="352" name="テキスト ボックス 351"/>
        <xdr:cNvSpPr txBox="1"/>
      </xdr:nvSpPr>
      <xdr:spPr>
        <a:xfrm>
          <a:off x="13131800" y="1051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地方債の抑制により元利償還額が前年度より減少するとともに類似団体平均を下回ったため、実質公債費比率が前年度より減少した。しかし、特別会計の繰出金や一部事務組合、広域連合に対する負担金のうち施設整備等に要した地方債の償還財源に充てたとされる準元利償還金が依然として高水準で推移していることから、類似団体平均値を上回っている。今後は、特別会計や一部事務組合等の事業に対する借入金の抑制に努め、繰出金、負担金の抑制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46038</xdr:rowOff>
    </xdr:to>
    <xdr:cxnSp macro="">
      <xdr:nvCxnSpPr>
        <xdr:cNvPr id="382" name="直線コネクタ 381"/>
        <xdr:cNvCxnSpPr/>
      </xdr:nvCxnSpPr>
      <xdr:spPr>
        <a:xfrm flipV="1">
          <a:off x="16179800" y="703326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100330</xdr:rowOff>
    </xdr:to>
    <xdr:cxnSp macro="">
      <xdr:nvCxnSpPr>
        <xdr:cNvPr id="385" name="直線コネクタ 384"/>
        <xdr:cNvCxnSpPr/>
      </xdr:nvCxnSpPr>
      <xdr:spPr>
        <a:xfrm flipV="1">
          <a:off x="15290800" y="707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112395</xdr:rowOff>
    </xdr:to>
    <xdr:cxnSp macro="">
      <xdr:nvCxnSpPr>
        <xdr:cNvPr id="388" name="直線コネクタ 387"/>
        <xdr:cNvCxnSpPr/>
      </xdr:nvCxnSpPr>
      <xdr:spPr>
        <a:xfrm flipV="1">
          <a:off x="14401800" y="71297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108903</xdr:rowOff>
    </xdr:from>
    <xdr:to>
      <xdr:col>22</xdr:col>
      <xdr:colOff>254000</xdr:colOff>
      <xdr:row>40</xdr:row>
      <xdr:rowOff>39053</xdr:rowOff>
    </xdr:to>
    <xdr:sp macro="" textlink="">
      <xdr:nvSpPr>
        <xdr:cNvPr id="389" name="フローチャート : 判断 388"/>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49230</xdr:rowOff>
    </xdr:from>
    <xdr:ext cx="762000" cy="259045"/>
    <xdr:sp macro="" textlink="">
      <xdr:nvSpPr>
        <xdr:cNvPr id="390" name="テキスト ボックス 389"/>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42</xdr:row>
      <xdr:rowOff>19368</xdr:rowOff>
    </xdr:to>
    <xdr:cxnSp macro="">
      <xdr:nvCxnSpPr>
        <xdr:cNvPr id="391" name="直線コネクタ 390"/>
        <xdr:cNvCxnSpPr/>
      </xdr:nvCxnSpPr>
      <xdr:spPr>
        <a:xfrm flipV="1">
          <a:off x="13512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92" name="フローチャート : 判断 39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93" name="テキスト ボックス 39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94" name="フローチャート : 判断 393"/>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395" name="テキスト ボックス 394"/>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1" name="円/楕円 400"/>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2"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166688</xdr:rowOff>
    </xdr:from>
    <xdr:to>
      <xdr:col>23</xdr:col>
      <xdr:colOff>457200</xdr:colOff>
      <xdr:row>41</xdr:row>
      <xdr:rowOff>96838</xdr:rowOff>
    </xdr:to>
    <xdr:sp macro="" textlink="">
      <xdr:nvSpPr>
        <xdr:cNvPr id="403" name="円/楕円 402"/>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404" name="テキスト ボックス 403"/>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5" name="円/楕円 404"/>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6" name="テキスト ボックス 405"/>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61595</xdr:rowOff>
    </xdr:from>
    <xdr:to>
      <xdr:col>21</xdr:col>
      <xdr:colOff>50800</xdr:colOff>
      <xdr:row>41</xdr:row>
      <xdr:rowOff>163195</xdr:rowOff>
    </xdr:to>
    <xdr:sp macro="" textlink="">
      <xdr:nvSpPr>
        <xdr:cNvPr id="407" name="円/楕円 406"/>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147972</xdr:rowOff>
    </xdr:from>
    <xdr:ext cx="762000" cy="259045"/>
    <xdr:sp macro="" textlink="">
      <xdr:nvSpPr>
        <xdr:cNvPr id="408" name="テキスト ボックス 407"/>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409" name="円/楕円 408"/>
        <xdr:cNvSpPr/>
      </xdr:nvSpPr>
      <xdr:spPr>
        <a:xfrm>
          <a:off x="13462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410" name="テキスト ボックス 409"/>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及び公営企業会計における大型施設整備事業の抑制により地方債残高及び公営企業への繰出金が減少し将来負担額が前年度より減少した。しかし、類似団体及び北海道の平均を上回っており、さらに今後は老朽化した公共施設の整備、更新が予測される。このような状況のなか計画的な施設整備及び基金の積立等により将来負担比率の軽減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123901</xdr:rowOff>
    </xdr:from>
    <xdr:to>
      <xdr:col>24</xdr:col>
      <xdr:colOff>558800</xdr:colOff>
      <xdr:row>16</xdr:row>
      <xdr:rowOff>140792</xdr:rowOff>
    </xdr:to>
    <xdr:cxnSp macro="">
      <xdr:nvCxnSpPr>
        <xdr:cNvPr id="442" name="直線コネクタ 441"/>
        <xdr:cNvCxnSpPr/>
      </xdr:nvCxnSpPr>
      <xdr:spPr>
        <a:xfrm flipV="1">
          <a:off x="16179800" y="286710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140792</xdr:rowOff>
    </xdr:from>
    <xdr:to>
      <xdr:col>23</xdr:col>
      <xdr:colOff>406400</xdr:colOff>
      <xdr:row>17</xdr:row>
      <xdr:rowOff>80823</xdr:rowOff>
    </xdr:to>
    <xdr:cxnSp macro="">
      <xdr:nvCxnSpPr>
        <xdr:cNvPr id="445" name="直線コネクタ 444"/>
        <xdr:cNvCxnSpPr/>
      </xdr:nvCxnSpPr>
      <xdr:spPr>
        <a:xfrm flipV="1">
          <a:off x="15290800" y="2883992"/>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64414</xdr:rowOff>
    </xdr:from>
    <xdr:to>
      <xdr:col>22</xdr:col>
      <xdr:colOff>203200</xdr:colOff>
      <xdr:row>17</xdr:row>
      <xdr:rowOff>80823</xdr:rowOff>
    </xdr:to>
    <xdr:cxnSp macro="">
      <xdr:nvCxnSpPr>
        <xdr:cNvPr id="448" name="直線コネクタ 447"/>
        <xdr:cNvCxnSpPr/>
      </xdr:nvCxnSpPr>
      <xdr:spPr>
        <a:xfrm>
          <a:off x="14401800" y="2979064"/>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97968</xdr:rowOff>
    </xdr:from>
    <xdr:to>
      <xdr:col>22</xdr:col>
      <xdr:colOff>254000</xdr:colOff>
      <xdr:row>15</xdr:row>
      <xdr:rowOff>28118</xdr:rowOff>
    </xdr:to>
    <xdr:sp macro="" textlink="">
      <xdr:nvSpPr>
        <xdr:cNvPr id="449" name="フローチャート : 判断 448"/>
        <xdr:cNvSpPr/>
      </xdr:nvSpPr>
      <xdr:spPr>
        <a:xfrm>
          <a:off x="15240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38295</xdr:rowOff>
    </xdr:from>
    <xdr:ext cx="762000" cy="259045"/>
    <xdr:sp macro="" textlink="">
      <xdr:nvSpPr>
        <xdr:cNvPr id="450" name="テキスト ボックス 449"/>
        <xdr:cNvSpPr txBox="1"/>
      </xdr:nvSpPr>
      <xdr:spPr>
        <a:xfrm>
          <a:off x="14909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64414</xdr:rowOff>
    </xdr:from>
    <xdr:to>
      <xdr:col>21</xdr:col>
      <xdr:colOff>0</xdr:colOff>
      <xdr:row>17</xdr:row>
      <xdr:rowOff>81788</xdr:rowOff>
    </xdr:to>
    <xdr:cxnSp macro="">
      <xdr:nvCxnSpPr>
        <xdr:cNvPr id="451" name="直線コネクタ 450"/>
        <xdr:cNvCxnSpPr/>
      </xdr:nvCxnSpPr>
      <xdr:spPr>
        <a:xfrm flipV="1">
          <a:off x="13512800" y="297906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107620</xdr:rowOff>
    </xdr:from>
    <xdr:to>
      <xdr:col>21</xdr:col>
      <xdr:colOff>50800</xdr:colOff>
      <xdr:row>15</xdr:row>
      <xdr:rowOff>37770</xdr:rowOff>
    </xdr:to>
    <xdr:sp macro="" textlink="">
      <xdr:nvSpPr>
        <xdr:cNvPr id="452" name="フローチャート : 判断 451"/>
        <xdr:cNvSpPr/>
      </xdr:nvSpPr>
      <xdr:spPr>
        <a:xfrm>
          <a:off x="14351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47947</xdr:rowOff>
    </xdr:from>
    <xdr:ext cx="762000" cy="259045"/>
    <xdr:sp macro="" textlink="">
      <xdr:nvSpPr>
        <xdr:cNvPr id="453" name="テキスト ボックス 452"/>
        <xdr:cNvSpPr txBox="1"/>
      </xdr:nvSpPr>
      <xdr:spPr>
        <a:xfrm>
          <a:off x="14020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148158</xdr:rowOff>
    </xdr:from>
    <xdr:to>
      <xdr:col>19</xdr:col>
      <xdr:colOff>533400</xdr:colOff>
      <xdr:row>15</xdr:row>
      <xdr:rowOff>78308</xdr:rowOff>
    </xdr:to>
    <xdr:sp macro="" textlink="">
      <xdr:nvSpPr>
        <xdr:cNvPr id="454" name="フローチャート : 判断 453"/>
        <xdr:cNvSpPr/>
      </xdr:nvSpPr>
      <xdr:spPr>
        <a:xfrm>
          <a:off x="13462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88485</xdr:rowOff>
    </xdr:from>
    <xdr:ext cx="762000" cy="259045"/>
    <xdr:sp macro="" textlink="">
      <xdr:nvSpPr>
        <xdr:cNvPr id="455" name="テキスト ボックス 454"/>
        <xdr:cNvSpPr txBox="1"/>
      </xdr:nvSpPr>
      <xdr:spPr>
        <a:xfrm>
          <a:off x="13131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73101</xdr:rowOff>
    </xdr:from>
    <xdr:to>
      <xdr:col>24</xdr:col>
      <xdr:colOff>609600</xdr:colOff>
      <xdr:row>17</xdr:row>
      <xdr:rowOff>3251</xdr:rowOff>
    </xdr:to>
    <xdr:sp macro="" textlink="">
      <xdr:nvSpPr>
        <xdr:cNvPr id="461" name="円/楕円 460"/>
        <xdr:cNvSpPr/>
      </xdr:nvSpPr>
      <xdr:spPr>
        <a:xfrm>
          <a:off x="169672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45178</xdr:rowOff>
    </xdr:from>
    <xdr:ext cx="762000" cy="259045"/>
    <xdr:sp macro="" textlink="">
      <xdr:nvSpPr>
        <xdr:cNvPr id="462" name="将来負担の状況該当値テキスト"/>
        <xdr:cNvSpPr txBox="1"/>
      </xdr:nvSpPr>
      <xdr:spPr>
        <a:xfrm>
          <a:off x="17106900" y="27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89992</xdr:rowOff>
    </xdr:from>
    <xdr:to>
      <xdr:col>23</xdr:col>
      <xdr:colOff>457200</xdr:colOff>
      <xdr:row>17</xdr:row>
      <xdr:rowOff>20142</xdr:rowOff>
    </xdr:to>
    <xdr:sp macro="" textlink="">
      <xdr:nvSpPr>
        <xdr:cNvPr id="463" name="円/楕円 462"/>
        <xdr:cNvSpPr/>
      </xdr:nvSpPr>
      <xdr:spPr>
        <a:xfrm>
          <a:off x="16129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4919</xdr:rowOff>
    </xdr:from>
    <xdr:ext cx="736600" cy="259045"/>
    <xdr:sp macro="" textlink="">
      <xdr:nvSpPr>
        <xdr:cNvPr id="464" name="テキスト ボックス 463"/>
        <xdr:cNvSpPr txBox="1"/>
      </xdr:nvSpPr>
      <xdr:spPr>
        <a:xfrm>
          <a:off x="15798800" y="291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30023</xdr:rowOff>
    </xdr:from>
    <xdr:to>
      <xdr:col>22</xdr:col>
      <xdr:colOff>254000</xdr:colOff>
      <xdr:row>17</xdr:row>
      <xdr:rowOff>131623</xdr:rowOff>
    </xdr:to>
    <xdr:sp macro="" textlink="">
      <xdr:nvSpPr>
        <xdr:cNvPr id="465" name="円/楕円 464"/>
        <xdr:cNvSpPr/>
      </xdr:nvSpPr>
      <xdr:spPr>
        <a:xfrm>
          <a:off x="15240000" y="29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116400</xdr:rowOff>
    </xdr:from>
    <xdr:ext cx="762000" cy="259045"/>
    <xdr:sp macro="" textlink="">
      <xdr:nvSpPr>
        <xdr:cNvPr id="466" name="テキスト ボックス 465"/>
        <xdr:cNvSpPr txBox="1"/>
      </xdr:nvSpPr>
      <xdr:spPr>
        <a:xfrm>
          <a:off x="14909800" y="30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13614</xdr:rowOff>
    </xdr:from>
    <xdr:to>
      <xdr:col>21</xdr:col>
      <xdr:colOff>50800</xdr:colOff>
      <xdr:row>17</xdr:row>
      <xdr:rowOff>115214</xdr:rowOff>
    </xdr:to>
    <xdr:sp macro="" textlink="">
      <xdr:nvSpPr>
        <xdr:cNvPr id="467" name="円/楕円 466"/>
        <xdr:cNvSpPr/>
      </xdr:nvSpPr>
      <xdr:spPr>
        <a:xfrm>
          <a:off x="14351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99991</xdr:rowOff>
    </xdr:from>
    <xdr:ext cx="762000" cy="259045"/>
    <xdr:sp macro="" textlink="">
      <xdr:nvSpPr>
        <xdr:cNvPr id="468" name="テキスト ボックス 467"/>
        <xdr:cNvSpPr txBox="1"/>
      </xdr:nvSpPr>
      <xdr:spPr>
        <a:xfrm>
          <a:off x="14020800" y="301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30988</xdr:rowOff>
    </xdr:from>
    <xdr:to>
      <xdr:col>19</xdr:col>
      <xdr:colOff>533400</xdr:colOff>
      <xdr:row>17</xdr:row>
      <xdr:rowOff>132588</xdr:rowOff>
    </xdr:to>
    <xdr:sp macro="" textlink="">
      <xdr:nvSpPr>
        <xdr:cNvPr id="469" name="円/楕円 468"/>
        <xdr:cNvSpPr/>
      </xdr:nvSpPr>
      <xdr:spPr>
        <a:xfrm>
          <a:off x="13462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117365</xdr:rowOff>
    </xdr:from>
    <xdr:ext cx="762000" cy="259045"/>
    <xdr:sp macro="" textlink="">
      <xdr:nvSpPr>
        <xdr:cNvPr id="470" name="テキスト ボックス 469"/>
        <xdr:cNvSpPr txBox="1"/>
      </xdr:nvSpPr>
      <xdr:spPr>
        <a:xfrm>
          <a:off x="13131800" y="30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職員数の水準が類似団体等と比較して低かったものの、人件費が前年度と同水準であり、また人件費に準ずる費用を合わせた人口</a:t>
          </a:r>
          <a:r>
            <a:rPr kumimoji="1" lang="en-US" altLang="ja-JP" sz="1300">
              <a:latin typeface="ＭＳ Ｐゴシック"/>
            </a:rPr>
            <a:t>1</a:t>
          </a:r>
          <a:r>
            <a:rPr kumimoji="1" lang="ja-JP" altLang="en-US" sz="1300">
              <a:latin typeface="ＭＳ Ｐゴシック"/>
            </a:rPr>
            <a:t>人当たり決算額が、本町が一部事務組合の所在市町村となっていることもあり、類似団体平均を上回っている。今後においても、定員管理の適正化に努める。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46990</xdr:rowOff>
    </xdr:to>
    <xdr:cxnSp macro="">
      <xdr:nvCxnSpPr>
        <xdr:cNvPr id="66" name="直線コネクタ 65"/>
        <xdr:cNvCxnSpPr/>
      </xdr:nvCxnSpPr>
      <xdr:spPr>
        <a:xfrm>
          <a:off x="3987800" y="639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69850</xdr:rowOff>
    </xdr:to>
    <xdr:cxnSp macro="">
      <xdr:nvCxnSpPr>
        <xdr:cNvPr id="69" name="直線コネクタ 68"/>
        <xdr:cNvCxnSpPr/>
      </xdr:nvCxnSpPr>
      <xdr:spPr>
        <a:xfrm flipV="1">
          <a:off x="3098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37</xdr:row>
      <xdr:rowOff>69850</xdr:rowOff>
    </xdr:to>
    <xdr:cxnSp macro="">
      <xdr:nvCxnSpPr>
        <xdr:cNvPr id="72" name="直線コネクタ 71"/>
        <xdr:cNvCxnSpPr/>
      </xdr:nvCxnSpPr>
      <xdr:spPr>
        <a:xfrm>
          <a:off x="2209800" y="625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157480</xdr:rowOff>
    </xdr:to>
    <xdr:cxnSp macro="">
      <xdr:nvCxnSpPr>
        <xdr:cNvPr id="75" name="直線コネクタ 74"/>
        <xdr:cNvCxnSpPr/>
      </xdr:nvCxnSpPr>
      <xdr:spPr>
        <a:xfrm flipV="1">
          <a:off x="1320800" y="625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物件費にかかる経常収支については、これまで</a:t>
          </a:r>
          <a:r>
            <a:rPr lang="ja-JP" altLang="en-US" sz="1300">
              <a:solidFill>
                <a:schemeClr val="dk1"/>
              </a:solidFill>
              <a:effectLst/>
              <a:latin typeface="+mn-lt"/>
              <a:ea typeface="+mn-ea"/>
              <a:cs typeface="+mn-cs"/>
            </a:rPr>
            <a:t>同様</a:t>
          </a:r>
          <a:r>
            <a:rPr lang="ja-JP" altLang="ja-JP" sz="1300">
              <a:solidFill>
                <a:schemeClr val="dk1"/>
              </a:solidFill>
              <a:effectLst/>
              <a:latin typeface="+mn-lt"/>
              <a:ea typeface="+mn-ea"/>
              <a:cs typeface="+mn-cs"/>
            </a:rPr>
            <a:t>歳出削減に努めたこともあり、類似団体平均より</a:t>
          </a:r>
          <a:r>
            <a:rPr lang="en-US" altLang="ja-JP" sz="1300">
              <a:solidFill>
                <a:schemeClr val="dk1"/>
              </a:solidFill>
              <a:effectLst/>
              <a:latin typeface="+mn-lt"/>
              <a:ea typeface="+mn-ea"/>
              <a:cs typeface="+mn-cs"/>
            </a:rPr>
            <a:t>6.0</a:t>
          </a:r>
          <a:r>
            <a:rPr lang="ja-JP" altLang="ja-JP" sz="1300">
              <a:solidFill>
                <a:schemeClr val="dk1"/>
              </a:solidFill>
              <a:effectLst/>
              <a:latin typeface="+mn-lt"/>
              <a:ea typeface="+mn-ea"/>
              <a:cs typeface="+mn-cs"/>
            </a:rPr>
            <a:t>％低くなっており、今後も引き続き内部管理経費の縮減に努める。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14</xdr:row>
      <xdr:rowOff>104140</xdr:rowOff>
    </xdr:to>
    <xdr:cxnSp macro="">
      <xdr:nvCxnSpPr>
        <xdr:cNvPr id="127" name="直線コネクタ 126"/>
        <xdr:cNvCxnSpPr/>
      </xdr:nvCxnSpPr>
      <xdr:spPr>
        <a:xfrm flipV="1">
          <a:off x="15671800" y="249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104140</xdr:rowOff>
    </xdr:to>
    <xdr:cxnSp macro="">
      <xdr:nvCxnSpPr>
        <xdr:cNvPr id="130" name="直線コネクタ 129"/>
        <xdr:cNvCxnSpPr/>
      </xdr:nvCxnSpPr>
      <xdr:spPr>
        <a:xfrm>
          <a:off x="14782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15</xdr:row>
      <xdr:rowOff>31750</xdr:rowOff>
    </xdr:to>
    <xdr:cxnSp macro="">
      <xdr:nvCxnSpPr>
        <xdr:cNvPr id="133" name="直線コネクタ 132"/>
        <xdr:cNvCxnSpPr/>
      </xdr:nvCxnSpPr>
      <xdr:spPr>
        <a:xfrm flipV="1">
          <a:off x="13893800" y="250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87630</xdr:rowOff>
    </xdr:from>
    <xdr:to>
      <xdr:col>21</xdr:col>
      <xdr:colOff>412750</xdr:colOff>
      <xdr:row>18</xdr:row>
      <xdr:rowOff>17780</xdr:rowOff>
    </xdr:to>
    <xdr:sp macro="" textlink="">
      <xdr:nvSpPr>
        <xdr:cNvPr id="134" name="フローチャート :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31750</xdr:rowOff>
    </xdr:to>
    <xdr:cxnSp macro="">
      <xdr:nvCxnSpPr>
        <xdr:cNvPr id="136" name="直線コネクタ 135"/>
        <xdr:cNvCxnSpPr/>
      </xdr:nvCxnSpPr>
      <xdr:spPr>
        <a:xfrm>
          <a:off x="13004800" y="257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41910</xdr:rowOff>
    </xdr:from>
    <xdr:to>
      <xdr:col>20</xdr:col>
      <xdr:colOff>209550</xdr:colOff>
      <xdr:row>17</xdr:row>
      <xdr:rowOff>143510</xdr:rowOff>
    </xdr:to>
    <xdr:sp macro="" textlink="">
      <xdr:nvSpPr>
        <xdr:cNvPr id="137" name="フローチャート :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9" name="フローチャート : 判断 138"/>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40" name="テキスト ボックス 139"/>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45720</xdr:rowOff>
    </xdr:from>
    <xdr:to>
      <xdr:col>24</xdr:col>
      <xdr:colOff>82550</xdr:colOff>
      <xdr:row>14</xdr:row>
      <xdr:rowOff>147320</xdr:rowOff>
    </xdr:to>
    <xdr:sp macro="" textlink="">
      <xdr:nvSpPr>
        <xdr:cNvPr id="146" name="円/楕円 145"/>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125747</xdr:rowOff>
    </xdr:from>
    <xdr:ext cx="762000" cy="259045"/>
    <xdr:sp macro="" textlink="">
      <xdr:nvSpPr>
        <xdr:cNvPr id="147" name="物件費該当値テキスト"/>
        <xdr:cNvSpPr txBox="1"/>
      </xdr:nvSpPr>
      <xdr:spPr>
        <a:xfrm>
          <a:off x="16598900" y="23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8" name="円/楕円 147"/>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9" name="テキスト ボックス 148"/>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50" name="円/楕円 149"/>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51" name="テキスト ボックス 150"/>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扶助費に係る人口</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人当たり決算額が類似団体平均を約</a:t>
          </a:r>
          <a:r>
            <a:rPr lang="en-US" altLang="ja-JP" sz="1300">
              <a:solidFill>
                <a:schemeClr val="dk1"/>
              </a:solidFill>
              <a:effectLst/>
              <a:latin typeface="+mn-lt"/>
              <a:ea typeface="+mn-ea"/>
              <a:cs typeface="+mn-cs"/>
            </a:rPr>
            <a:t>7,700</a:t>
          </a:r>
          <a:r>
            <a:rPr lang="ja-JP" altLang="ja-JP" sz="1300">
              <a:solidFill>
                <a:schemeClr val="dk1"/>
              </a:solidFill>
              <a:effectLst/>
              <a:latin typeface="+mn-lt"/>
              <a:ea typeface="+mn-ea"/>
              <a:cs typeface="+mn-cs"/>
            </a:rPr>
            <a:t>円上回っており、経常経費が増加したため経常収支比率が前年度より</a:t>
          </a:r>
          <a:r>
            <a:rPr lang="en-US" altLang="ja-JP" sz="1300">
              <a:solidFill>
                <a:schemeClr val="dk1"/>
              </a:solidFill>
              <a:effectLst/>
              <a:latin typeface="+mn-lt"/>
              <a:ea typeface="+mn-ea"/>
              <a:cs typeface="+mn-cs"/>
            </a:rPr>
            <a:t>0.5</a:t>
          </a:r>
          <a:r>
            <a:rPr lang="ja-JP" altLang="ja-JP" sz="1300">
              <a:solidFill>
                <a:schemeClr val="dk1"/>
              </a:solidFill>
              <a:effectLst/>
              <a:latin typeface="+mn-lt"/>
              <a:ea typeface="+mn-ea"/>
              <a:cs typeface="+mn-cs"/>
            </a:rPr>
            <a:t>％増加した。その要因としては、高齢化率が高いことによる老人福祉費や心身障害者対策における利用者の増加による社会福祉費、更に、</a:t>
          </a:r>
          <a:r>
            <a:rPr lang="ja-JP" altLang="en-US" sz="1300">
              <a:solidFill>
                <a:schemeClr val="dk1"/>
              </a:solidFill>
              <a:effectLst/>
              <a:latin typeface="+mn-lt"/>
              <a:ea typeface="+mn-ea"/>
              <a:cs typeface="+mn-cs"/>
            </a:rPr>
            <a:t>子育て支援新制度への移行に伴う児童福祉費の増加が</a:t>
          </a:r>
          <a:r>
            <a:rPr lang="ja-JP" altLang="ja-JP" sz="1300">
              <a:solidFill>
                <a:schemeClr val="dk1"/>
              </a:solidFill>
              <a:effectLst/>
              <a:latin typeface="+mn-lt"/>
              <a:ea typeface="+mn-ea"/>
              <a:cs typeface="+mn-cs"/>
            </a:rPr>
            <a:t>要因であるため、今後は各扶助費の見直しに取り組むなどし上昇傾向に歯止めをかけるよう努める。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118835</xdr:rowOff>
    </xdr:to>
    <xdr:cxnSp macro="">
      <xdr:nvCxnSpPr>
        <xdr:cNvPr id="190" name="直線コネクタ 189"/>
        <xdr:cNvCxnSpPr/>
      </xdr:nvCxnSpPr>
      <xdr:spPr>
        <a:xfrm>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37193</xdr:rowOff>
    </xdr:to>
    <xdr:cxnSp macro="">
      <xdr:nvCxnSpPr>
        <xdr:cNvPr id="193" name="直線コネクタ 192"/>
        <xdr:cNvCxnSpPr/>
      </xdr:nvCxnSpPr>
      <xdr:spPr>
        <a:xfrm>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86178</xdr:rowOff>
    </xdr:to>
    <xdr:cxnSp macro="">
      <xdr:nvCxnSpPr>
        <xdr:cNvPr id="196" name="直線コネクタ 195"/>
        <xdr:cNvCxnSpPr/>
      </xdr:nvCxnSpPr>
      <xdr:spPr>
        <a:xfrm flipV="1">
          <a:off x="2209800" y="97608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7" name="フローチャート : 判断 196"/>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8" name="テキスト ボックス 19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86178</xdr:rowOff>
    </xdr:to>
    <xdr:cxnSp macro="">
      <xdr:nvCxnSpPr>
        <xdr:cNvPr id="199" name="直線コネクタ 198"/>
        <xdr:cNvCxnSpPr/>
      </xdr:nvCxnSpPr>
      <xdr:spPr>
        <a:xfrm>
          <a:off x="1320800" y="96792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02" name="フローチャート : 判断 201"/>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03" name="テキスト ボックス 202"/>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9" name="円/楕円 208"/>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10"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3" name="円/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49184</xdr:rowOff>
    </xdr:from>
    <xdr:ext cx="762000" cy="259045"/>
    <xdr:sp macro="" textlink="">
      <xdr:nvSpPr>
        <xdr:cNvPr id="214" name="テキスト ボックス 213"/>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35378</xdr:rowOff>
    </xdr:from>
    <xdr:to>
      <xdr:col>3</xdr:col>
      <xdr:colOff>193675</xdr:colOff>
      <xdr:row>57</xdr:row>
      <xdr:rowOff>136978</xdr:rowOff>
    </xdr:to>
    <xdr:sp macro="" textlink="">
      <xdr:nvSpPr>
        <xdr:cNvPr id="215" name="円/楕円 214"/>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216" name="テキスト ボックス 215"/>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18" name="テキスト ボックス 217"/>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その他の支出に係る経常収支比率が類似団体平均を</a:t>
          </a:r>
          <a:r>
            <a:rPr lang="en-US" altLang="ja-JP" sz="1200">
              <a:solidFill>
                <a:schemeClr val="dk1"/>
              </a:solidFill>
              <a:effectLst/>
              <a:latin typeface="+mn-lt"/>
              <a:ea typeface="+mn-ea"/>
              <a:cs typeface="+mn-cs"/>
            </a:rPr>
            <a:t>10.6</a:t>
          </a:r>
          <a:r>
            <a:rPr lang="ja-JP" altLang="ja-JP" sz="1200">
              <a:solidFill>
                <a:schemeClr val="dk1"/>
              </a:solidFill>
              <a:effectLst/>
              <a:latin typeface="+mn-lt"/>
              <a:ea typeface="+mn-ea"/>
              <a:cs typeface="+mn-cs"/>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60</xdr:row>
      <xdr:rowOff>30988</xdr:rowOff>
    </xdr:to>
    <xdr:cxnSp macro="">
      <xdr:nvCxnSpPr>
        <xdr:cNvPr id="243" name="直線コネクタ 242"/>
        <xdr:cNvCxnSpPr/>
      </xdr:nvCxnSpPr>
      <xdr:spPr>
        <a:xfrm flipV="1">
          <a:off x="16510000" y="9412732"/>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3065</xdr:rowOff>
    </xdr:from>
    <xdr:ext cx="762000" cy="259045"/>
    <xdr:sp macro="" textlink="">
      <xdr:nvSpPr>
        <xdr:cNvPr id="244"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60</xdr:row>
      <xdr:rowOff>30988</xdr:rowOff>
    </xdr:from>
    <xdr:to>
      <xdr:col>24</xdr:col>
      <xdr:colOff>120650</xdr:colOff>
      <xdr:row>60</xdr:row>
      <xdr:rowOff>30988</xdr:rowOff>
    </xdr:to>
    <xdr:cxnSp macro="">
      <xdr:nvCxnSpPr>
        <xdr:cNvPr id="245" name="直線コネクタ 244"/>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6"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7" name="直線コネクタ 246"/>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170434</xdr:rowOff>
    </xdr:from>
    <xdr:to>
      <xdr:col>24</xdr:col>
      <xdr:colOff>31750</xdr:colOff>
      <xdr:row>60</xdr:row>
      <xdr:rowOff>30988</xdr:rowOff>
    </xdr:to>
    <xdr:cxnSp macro="">
      <xdr:nvCxnSpPr>
        <xdr:cNvPr id="248" name="直線コネクタ 247"/>
        <xdr:cNvCxnSpPr/>
      </xdr:nvCxnSpPr>
      <xdr:spPr>
        <a:xfrm>
          <a:off x="15671800" y="102859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26433</xdr:rowOff>
    </xdr:from>
    <xdr:ext cx="762000" cy="259045"/>
    <xdr:sp macro="" textlink="">
      <xdr:nvSpPr>
        <xdr:cNvPr id="249" name="その他平均値テキスト"/>
        <xdr:cNvSpPr txBox="1"/>
      </xdr:nvSpPr>
      <xdr:spPr>
        <a:xfrm>
          <a:off x="16598900" y="9627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50" name="フローチャート : 判断 249"/>
        <xdr:cNvSpPr/>
      </xdr:nvSpPr>
      <xdr:spPr>
        <a:xfrm>
          <a:off x="164592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170434</xdr:rowOff>
    </xdr:from>
    <xdr:to>
      <xdr:col>22</xdr:col>
      <xdr:colOff>565150</xdr:colOff>
      <xdr:row>60</xdr:row>
      <xdr:rowOff>3556</xdr:rowOff>
    </xdr:to>
    <xdr:cxnSp macro="">
      <xdr:nvCxnSpPr>
        <xdr:cNvPr id="251" name="直線コネクタ 250"/>
        <xdr:cNvCxnSpPr/>
      </xdr:nvCxnSpPr>
      <xdr:spPr>
        <a:xfrm flipV="1">
          <a:off x="14782800" y="10285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158496</xdr:rowOff>
    </xdr:from>
    <xdr:to>
      <xdr:col>22</xdr:col>
      <xdr:colOff>615950</xdr:colOff>
      <xdr:row>57</xdr:row>
      <xdr:rowOff>88646</xdr:rowOff>
    </xdr:to>
    <xdr:sp macro="" textlink="">
      <xdr:nvSpPr>
        <xdr:cNvPr id="252" name="フローチャート : 判断 251"/>
        <xdr:cNvSpPr/>
      </xdr:nvSpPr>
      <xdr:spPr>
        <a:xfrm>
          <a:off x="15621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98823</xdr:rowOff>
    </xdr:from>
    <xdr:ext cx="736600" cy="259045"/>
    <xdr:sp macro="" textlink="">
      <xdr:nvSpPr>
        <xdr:cNvPr id="253" name="テキスト ボックス 252"/>
        <xdr:cNvSpPr txBox="1"/>
      </xdr:nvSpPr>
      <xdr:spPr>
        <a:xfrm>
          <a:off x="15290800" y="952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3556</xdr:rowOff>
    </xdr:from>
    <xdr:to>
      <xdr:col>21</xdr:col>
      <xdr:colOff>361950</xdr:colOff>
      <xdr:row>60</xdr:row>
      <xdr:rowOff>26416</xdr:rowOff>
    </xdr:to>
    <xdr:cxnSp macro="">
      <xdr:nvCxnSpPr>
        <xdr:cNvPr id="254" name="直線コネクタ 253"/>
        <xdr:cNvCxnSpPr/>
      </xdr:nvCxnSpPr>
      <xdr:spPr>
        <a:xfrm flipV="1">
          <a:off x="13893800" y="102905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5" name="フローチャート : 判断 254"/>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6" name="テキスト ボックス 255"/>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26416</xdr:rowOff>
    </xdr:from>
    <xdr:to>
      <xdr:col>20</xdr:col>
      <xdr:colOff>158750</xdr:colOff>
      <xdr:row>60</xdr:row>
      <xdr:rowOff>94996</xdr:rowOff>
    </xdr:to>
    <xdr:cxnSp macro="">
      <xdr:nvCxnSpPr>
        <xdr:cNvPr id="257" name="直線コネクタ 256"/>
        <xdr:cNvCxnSpPr/>
      </xdr:nvCxnSpPr>
      <xdr:spPr>
        <a:xfrm flipV="1">
          <a:off x="13004800" y="103134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151638</xdr:rowOff>
    </xdr:from>
    <xdr:to>
      <xdr:col>24</xdr:col>
      <xdr:colOff>82550</xdr:colOff>
      <xdr:row>60</xdr:row>
      <xdr:rowOff>81788</xdr:rowOff>
    </xdr:to>
    <xdr:sp macro="" textlink="">
      <xdr:nvSpPr>
        <xdr:cNvPr id="267" name="円/楕円 266"/>
        <xdr:cNvSpPr/>
      </xdr:nvSpPr>
      <xdr:spPr>
        <a:xfrm>
          <a:off x="164592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60215</xdr:rowOff>
    </xdr:from>
    <xdr:ext cx="762000" cy="259045"/>
    <xdr:sp macro="" textlink="">
      <xdr:nvSpPr>
        <xdr:cNvPr id="268" name="その他該当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119634</xdr:rowOff>
    </xdr:from>
    <xdr:to>
      <xdr:col>22</xdr:col>
      <xdr:colOff>615950</xdr:colOff>
      <xdr:row>60</xdr:row>
      <xdr:rowOff>49784</xdr:rowOff>
    </xdr:to>
    <xdr:sp macro="" textlink="">
      <xdr:nvSpPr>
        <xdr:cNvPr id="269" name="円/楕円 268"/>
        <xdr:cNvSpPr/>
      </xdr:nvSpPr>
      <xdr:spPr>
        <a:xfrm>
          <a:off x="15621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34561</xdr:rowOff>
    </xdr:from>
    <xdr:ext cx="736600" cy="259045"/>
    <xdr:sp macro="" textlink="">
      <xdr:nvSpPr>
        <xdr:cNvPr id="270" name="テキスト ボックス 269"/>
        <xdr:cNvSpPr txBox="1"/>
      </xdr:nvSpPr>
      <xdr:spPr>
        <a:xfrm>
          <a:off x="15290800" y="1032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124206</xdr:rowOff>
    </xdr:from>
    <xdr:to>
      <xdr:col>21</xdr:col>
      <xdr:colOff>412750</xdr:colOff>
      <xdr:row>60</xdr:row>
      <xdr:rowOff>54356</xdr:rowOff>
    </xdr:to>
    <xdr:sp macro="" textlink="">
      <xdr:nvSpPr>
        <xdr:cNvPr id="271" name="円/楕円 270"/>
        <xdr:cNvSpPr/>
      </xdr:nvSpPr>
      <xdr:spPr>
        <a:xfrm>
          <a:off x="14732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39133</xdr:rowOff>
    </xdr:from>
    <xdr:ext cx="762000" cy="259045"/>
    <xdr:sp macro="" textlink="">
      <xdr:nvSpPr>
        <xdr:cNvPr id="272" name="テキスト ボックス 271"/>
        <xdr:cNvSpPr txBox="1"/>
      </xdr:nvSpPr>
      <xdr:spPr>
        <a:xfrm>
          <a:off x="14401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147066</xdr:rowOff>
    </xdr:from>
    <xdr:to>
      <xdr:col>20</xdr:col>
      <xdr:colOff>209550</xdr:colOff>
      <xdr:row>60</xdr:row>
      <xdr:rowOff>77216</xdr:rowOff>
    </xdr:to>
    <xdr:sp macro="" textlink="">
      <xdr:nvSpPr>
        <xdr:cNvPr id="273" name="円/楕円 272"/>
        <xdr:cNvSpPr/>
      </xdr:nvSpPr>
      <xdr:spPr>
        <a:xfrm>
          <a:off x="13843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61993</xdr:rowOff>
    </xdr:from>
    <xdr:ext cx="762000" cy="259045"/>
    <xdr:sp macro="" textlink="">
      <xdr:nvSpPr>
        <xdr:cNvPr id="274" name="テキスト ボックス 273"/>
        <xdr:cNvSpPr txBox="1"/>
      </xdr:nvSpPr>
      <xdr:spPr>
        <a:xfrm>
          <a:off x="13512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44196</xdr:rowOff>
    </xdr:from>
    <xdr:to>
      <xdr:col>19</xdr:col>
      <xdr:colOff>6350</xdr:colOff>
      <xdr:row>60</xdr:row>
      <xdr:rowOff>145796</xdr:rowOff>
    </xdr:to>
    <xdr:sp macro="" textlink="">
      <xdr:nvSpPr>
        <xdr:cNvPr id="275" name="円/楕円 274"/>
        <xdr:cNvSpPr/>
      </xdr:nvSpPr>
      <xdr:spPr>
        <a:xfrm>
          <a:off x="12954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130573</xdr:rowOff>
    </xdr:from>
    <xdr:ext cx="762000" cy="259045"/>
    <xdr:sp macro="" textlink="">
      <xdr:nvSpPr>
        <xdr:cNvPr id="276" name="テキスト ボックス 275"/>
        <xdr:cNvSpPr txBox="1"/>
      </xdr:nvSpPr>
      <xdr:spPr>
        <a:xfrm>
          <a:off x="12623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類似団体平均と比較して</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上回っている要因としては、社会福祉法人等が行った施設建設に対する償還補助や消防・衛生施設組合などの一部事務組合、水道事業会計に対する負担金が多額であり、特に一部事務組合への負担金は類似団体平均を上回る傾向にあることから、今後、水道事業会計や一部事務組合に対して効率的な運営を求め負担金の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1" name="直線コネクタ 300"/>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2"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3" name="直線コネクタ 302"/>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4"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5" name="直線コネクタ 304"/>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143002</xdr:rowOff>
    </xdr:to>
    <xdr:cxnSp macro="">
      <xdr:nvCxnSpPr>
        <xdr:cNvPr id="306" name="直線コネクタ 305"/>
        <xdr:cNvCxnSpPr/>
      </xdr:nvCxnSpPr>
      <xdr:spPr>
        <a:xfrm>
          <a:off x="15671800" y="6445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101854</xdr:rowOff>
    </xdr:to>
    <xdr:cxnSp macro="">
      <xdr:nvCxnSpPr>
        <xdr:cNvPr id="309" name="直線コネクタ 308"/>
        <xdr:cNvCxnSpPr/>
      </xdr:nvCxnSpPr>
      <xdr:spPr>
        <a:xfrm>
          <a:off x="14782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0" name="フローチャート : 判断 309"/>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1" name="テキスト ボックス 310"/>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92710</xdr:rowOff>
    </xdr:to>
    <xdr:cxnSp macro="">
      <xdr:nvCxnSpPr>
        <xdr:cNvPr id="312" name="直線コネクタ 311"/>
        <xdr:cNvCxnSpPr/>
      </xdr:nvCxnSpPr>
      <xdr:spPr>
        <a:xfrm flipV="1">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3" name="フローチャート : 判断 312"/>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4" name="テキスト ボックス 313"/>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92710</xdr:rowOff>
    </xdr:to>
    <xdr:cxnSp macro="">
      <xdr:nvCxnSpPr>
        <xdr:cNvPr id="315" name="直線コネクタ 314"/>
        <xdr:cNvCxnSpPr/>
      </xdr:nvCxnSpPr>
      <xdr:spPr>
        <a:xfrm>
          <a:off x="13004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6" name="フローチャート : 判断 315"/>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7" name="テキスト ボックス 316"/>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8" name="フローチャート :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9" name="テキスト ボックス 31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5" name="円/楕円 324"/>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6"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7" name="円/楕円 326"/>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8" name="テキスト ボックス 327"/>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29" name="円/楕円 328"/>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0" name="テキスト ボックス 329"/>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1" name="円/楕円 330"/>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2" name="テキスト ボックス 33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3" name="円/楕円 332"/>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4" name="テキスト ボックス 333"/>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過去において大型の施設整備事業等を行ったことにより、それに伴う元利償還金が膨らみ近年の公債費に係る経常収支比率は</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％前後の高水準で推移していたが、数年来新発債の抑制を行ってきたことから今年度は</a:t>
          </a:r>
          <a:r>
            <a:rPr lang="en-US" altLang="ja-JP" sz="1100">
              <a:solidFill>
                <a:schemeClr val="dk1"/>
              </a:solidFill>
              <a:effectLst/>
              <a:latin typeface="+mn-lt"/>
              <a:ea typeface="+mn-ea"/>
              <a:cs typeface="+mn-cs"/>
            </a:rPr>
            <a:t>13.7</a:t>
          </a:r>
          <a:r>
            <a:rPr lang="ja-JP" altLang="ja-JP" sz="1100">
              <a:solidFill>
                <a:schemeClr val="dk1"/>
              </a:solidFill>
              <a:effectLst/>
              <a:latin typeface="+mn-lt"/>
              <a:ea typeface="+mn-ea"/>
              <a:cs typeface="+mn-cs"/>
            </a:rPr>
            <a:t>％に減少し、類似団体平均を下回っ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。しかし、公債費に準ずる費用として公営企業や一部事務組合の起こした地方債に充てたと認められる負担金については人口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人当たり決算額が類似団体平均を上回って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また、今後、公共施設の老朽化に伴う施設整備等により地方債の発行増も予想されるところであることから</a:t>
          </a:r>
          <a:r>
            <a:rPr lang="ja-JP" altLang="ja-JP" sz="1100">
              <a:solidFill>
                <a:schemeClr val="dk1"/>
              </a:solidFill>
              <a:effectLst/>
              <a:latin typeface="+mn-lt"/>
              <a:ea typeface="+mn-ea"/>
              <a:cs typeface="+mn-cs"/>
            </a:rPr>
            <a:t>、公営企業や一部事務組合等</a:t>
          </a:r>
          <a:r>
            <a:rPr lang="ja-JP" altLang="en-US" sz="1100">
              <a:solidFill>
                <a:schemeClr val="dk1"/>
              </a:solidFill>
              <a:effectLst/>
              <a:latin typeface="+mn-lt"/>
              <a:ea typeface="+mn-ea"/>
              <a:cs typeface="+mn-cs"/>
            </a:rPr>
            <a:t>も併せ</a:t>
          </a:r>
          <a:r>
            <a:rPr lang="ja-JP" altLang="ja-JP" sz="1100">
              <a:solidFill>
                <a:schemeClr val="dk1"/>
              </a:solidFill>
              <a:effectLst/>
              <a:latin typeface="+mn-lt"/>
              <a:ea typeface="+mn-ea"/>
              <a:cs typeface="+mn-cs"/>
            </a:rPr>
            <a:t>借入金の抑制に努める。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59" name="直線コネクタ 358"/>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0"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1" name="直線コネクタ 360"/>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2"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3" name="直線コネクタ 362"/>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xdr:rowOff>
    </xdr:from>
    <xdr:to>
      <xdr:col>7</xdr:col>
      <xdr:colOff>15875</xdr:colOff>
      <xdr:row>77</xdr:row>
      <xdr:rowOff>19558</xdr:rowOff>
    </xdr:to>
    <xdr:cxnSp macro="">
      <xdr:nvCxnSpPr>
        <xdr:cNvPr id="364" name="直線コネクタ 363"/>
        <xdr:cNvCxnSpPr/>
      </xdr:nvCxnSpPr>
      <xdr:spPr>
        <a:xfrm flipV="1">
          <a:off x="3987800" y="132120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5"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6" name="フローチャート : 判断 365"/>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106426</xdr:rowOff>
    </xdr:to>
    <xdr:cxnSp macro="">
      <xdr:nvCxnSpPr>
        <xdr:cNvPr id="367" name="直線コネクタ 366"/>
        <xdr:cNvCxnSpPr/>
      </xdr:nvCxnSpPr>
      <xdr:spPr>
        <a:xfrm flipV="1">
          <a:off x="3098800" y="13221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8" name="フローチャート : 判断 36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69" name="テキスト ボックス 36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106426</xdr:rowOff>
    </xdr:to>
    <xdr:cxnSp macro="">
      <xdr:nvCxnSpPr>
        <xdr:cNvPr id="370" name="直線コネクタ 369"/>
        <xdr:cNvCxnSpPr/>
      </xdr:nvCxnSpPr>
      <xdr:spPr>
        <a:xfrm>
          <a:off x="2209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163068</xdr:rowOff>
    </xdr:from>
    <xdr:to>
      <xdr:col>4</xdr:col>
      <xdr:colOff>396875</xdr:colOff>
      <xdr:row>77</xdr:row>
      <xdr:rowOff>93218</xdr:rowOff>
    </xdr:to>
    <xdr:sp macro="" textlink="">
      <xdr:nvSpPr>
        <xdr:cNvPr id="371" name="フローチャート : 判断 370"/>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72" name="テキスト ボックス 371"/>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115570</xdr:rowOff>
    </xdr:to>
    <xdr:cxnSp macro="">
      <xdr:nvCxnSpPr>
        <xdr:cNvPr id="373" name="直線コネクタ 372"/>
        <xdr:cNvCxnSpPr/>
      </xdr:nvCxnSpPr>
      <xdr:spPr>
        <a:xfrm flipV="1">
          <a:off x="1320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763</xdr:rowOff>
    </xdr:from>
    <xdr:to>
      <xdr:col>3</xdr:col>
      <xdr:colOff>193675</xdr:colOff>
      <xdr:row>77</xdr:row>
      <xdr:rowOff>102363</xdr:rowOff>
    </xdr:to>
    <xdr:sp macro="" textlink="">
      <xdr:nvSpPr>
        <xdr:cNvPr id="374" name="フローチャート : 判断 373"/>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75" name="テキスト ボックス 374"/>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6" name="フローチャート : 判断 37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7" name="テキスト ボックス 37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131063</xdr:rowOff>
    </xdr:from>
    <xdr:to>
      <xdr:col>7</xdr:col>
      <xdr:colOff>66675</xdr:colOff>
      <xdr:row>77</xdr:row>
      <xdr:rowOff>61213</xdr:rowOff>
    </xdr:to>
    <xdr:sp macro="" textlink="">
      <xdr:nvSpPr>
        <xdr:cNvPr id="383" name="円/楕円 382"/>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147590</xdr:rowOff>
    </xdr:from>
    <xdr:ext cx="762000" cy="259045"/>
    <xdr:sp macro="" textlink="">
      <xdr:nvSpPr>
        <xdr:cNvPr id="384"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5" name="円/楕円 384"/>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6" name="テキスト ボックス 385"/>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7" name="円/楕円 386"/>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142003</xdr:rowOff>
    </xdr:from>
    <xdr:ext cx="762000" cy="259045"/>
    <xdr:sp macro="" textlink="">
      <xdr:nvSpPr>
        <xdr:cNvPr id="388" name="テキスト ボックス 387"/>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9" name="円/楕円 388"/>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90" name="テキスト ボックス 389"/>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1" name="円/楕円 39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92" name="テキスト ボックス 391"/>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公債費以外の経費が類似団体と比較して</a:t>
          </a:r>
          <a:r>
            <a:rPr lang="en-US" altLang="ja-JP" sz="1300">
              <a:solidFill>
                <a:schemeClr val="dk1"/>
              </a:solidFill>
              <a:effectLst/>
              <a:latin typeface="+mn-lt"/>
              <a:ea typeface="+mn-ea"/>
              <a:cs typeface="+mn-cs"/>
            </a:rPr>
            <a:t>8.9</a:t>
          </a:r>
          <a:r>
            <a:rPr lang="ja-JP" altLang="ja-JP" sz="1300">
              <a:solidFill>
                <a:schemeClr val="dk1"/>
              </a:solidFill>
              <a:effectLst/>
              <a:latin typeface="+mn-lt"/>
              <a:ea typeface="+mn-ea"/>
              <a:cs typeface="+mn-cs"/>
            </a:rPr>
            <a:t>％上回っており経常収支比率を押し上げる要因となっていることから、今後においてもより一層の経常経費の削減に努める。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0" name="直線コネクタ 419"/>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1"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2" name="直線コネクタ 421"/>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3"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4" name="直線コネクタ 423"/>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168911</xdr:rowOff>
    </xdr:to>
    <xdr:cxnSp macro="">
      <xdr:nvCxnSpPr>
        <xdr:cNvPr id="425" name="直線コネクタ 424"/>
        <xdr:cNvCxnSpPr/>
      </xdr:nvCxnSpPr>
      <xdr:spPr>
        <a:xfrm>
          <a:off x="15671800" y="132943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6"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7" name="フローチャート : 判断 426"/>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77</xdr:row>
      <xdr:rowOff>92711</xdr:rowOff>
    </xdr:to>
    <xdr:cxnSp macro="">
      <xdr:nvCxnSpPr>
        <xdr:cNvPr id="428" name="直線コネクタ 427"/>
        <xdr:cNvCxnSpPr/>
      </xdr:nvCxnSpPr>
      <xdr:spPr>
        <a:xfrm>
          <a:off x="14782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29" name="フローチャート : 判断 428"/>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0" name="テキスト ボックス 429"/>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85089</xdr:rowOff>
    </xdr:from>
    <xdr:to>
      <xdr:col>21</xdr:col>
      <xdr:colOff>361950</xdr:colOff>
      <xdr:row>77</xdr:row>
      <xdr:rowOff>100330</xdr:rowOff>
    </xdr:to>
    <xdr:cxnSp macro="">
      <xdr:nvCxnSpPr>
        <xdr:cNvPr id="431" name="直線コネクタ 430"/>
        <xdr:cNvCxnSpPr/>
      </xdr:nvCxnSpPr>
      <xdr:spPr>
        <a:xfrm flipV="1">
          <a:off x="13893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32" name="フローチャート : 判断 431"/>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33" name="テキスト ボックス 432"/>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100330</xdr:rowOff>
    </xdr:from>
    <xdr:to>
      <xdr:col>20</xdr:col>
      <xdr:colOff>158750</xdr:colOff>
      <xdr:row>77</xdr:row>
      <xdr:rowOff>127000</xdr:rowOff>
    </xdr:to>
    <xdr:cxnSp macro="">
      <xdr:nvCxnSpPr>
        <xdr:cNvPr id="434" name="直線コネクタ 433"/>
        <xdr:cNvCxnSpPr/>
      </xdr:nvCxnSpPr>
      <xdr:spPr>
        <a:xfrm flipV="1">
          <a:off x="13004800" y="13301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5" name="フローチャート : 判断 434"/>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36" name="テキスト ボックス 435"/>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7" name="フローチャート : 判断 436"/>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38" name="テキスト ボックス 437"/>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4" name="円/楕円 443"/>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5"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7" name="テキスト ボックス 44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34289</xdr:rowOff>
    </xdr:from>
    <xdr:to>
      <xdr:col>21</xdr:col>
      <xdr:colOff>412750</xdr:colOff>
      <xdr:row>77</xdr:row>
      <xdr:rowOff>135889</xdr:rowOff>
    </xdr:to>
    <xdr:sp macro="" textlink="">
      <xdr:nvSpPr>
        <xdr:cNvPr id="448" name="円/楕円 447"/>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9" name="テキスト ボックス 448"/>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0" name="円/楕円 449"/>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135907</xdr:rowOff>
    </xdr:from>
    <xdr:ext cx="762000" cy="259045"/>
    <xdr:sp macro="" textlink="">
      <xdr:nvSpPr>
        <xdr:cNvPr id="451" name="テキスト ボックス 450"/>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52" name="円/楕円 451"/>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53" name="テキスト ボックス 452"/>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北海道余市町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79985</xdr:rowOff>
    </xdr:from>
    <xdr:to>
      <xdr:col>4</xdr:col>
      <xdr:colOff>1117600</xdr:colOff>
      <xdr:row>16</xdr:row>
      <xdr:rowOff>95203</xdr:rowOff>
    </xdr:to>
    <xdr:cxnSp macro="">
      <xdr:nvCxnSpPr>
        <xdr:cNvPr id="52" name="直線コネクタ 51"/>
        <xdr:cNvCxnSpPr/>
      </xdr:nvCxnSpPr>
      <xdr:spPr bwMode="auto">
        <a:xfrm flipV="1">
          <a:off x="5003800" y="2870810"/>
          <a:ext cx="6477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95203</xdr:rowOff>
    </xdr:from>
    <xdr:to>
      <xdr:col>4</xdr:col>
      <xdr:colOff>469900</xdr:colOff>
      <xdr:row>16</xdr:row>
      <xdr:rowOff>103645</xdr:rowOff>
    </xdr:to>
    <xdr:cxnSp macro="">
      <xdr:nvCxnSpPr>
        <xdr:cNvPr id="55" name="直線コネクタ 54"/>
        <xdr:cNvCxnSpPr/>
      </xdr:nvCxnSpPr>
      <xdr:spPr bwMode="auto">
        <a:xfrm flipV="1">
          <a:off x="4305300" y="2886028"/>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103645</xdr:rowOff>
    </xdr:from>
    <xdr:to>
      <xdr:col>3</xdr:col>
      <xdr:colOff>904875</xdr:colOff>
      <xdr:row>17</xdr:row>
      <xdr:rowOff>56423</xdr:rowOff>
    </xdr:to>
    <xdr:cxnSp macro="">
      <xdr:nvCxnSpPr>
        <xdr:cNvPr id="58" name="直線コネクタ 57"/>
        <xdr:cNvCxnSpPr/>
      </xdr:nvCxnSpPr>
      <xdr:spPr bwMode="auto">
        <a:xfrm flipV="1">
          <a:off x="3606800" y="2894470"/>
          <a:ext cx="698500" cy="12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47687</xdr:rowOff>
    </xdr:from>
    <xdr:to>
      <xdr:col>3</xdr:col>
      <xdr:colOff>206375</xdr:colOff>
      <xdr:row>17</xdr:row>
      <xdr:rowOff>56423</xdr:rowOff>
    </xdr:to>
    <xdr:cxnSp macro="">
      <xdr:nvCxnSpPr>
        <xdr:cNvPr id="61" name="直線コネクタ 60"/>
        <xdr:cNvCxnSpPr/>
      </xdr:nvCxnSpPr>
      <xdr:spPr bwMode="auto">
        <a:xfrm>
          <a:off x="2908300" y="3009962"/>
          <a:ext cx="698500" cy="8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170736</xdr:rowOff>
    </xdr:from>
    <xdr:ext cx="762000" cy="259045"/>
    <xdr:sp macro="" textlink="">
      <xdr:nvSpPr>
        <xdr:cNvPr id="65" name="テキスト ボックス 64"/>
        <xdr:cNvSpPr txBox="1"/>
      </xdr:nvSpPr>
      <xdr:spPr>
        <a:xfrm>
          <a:off x="25273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29185</xdr:rowOff>
    </xdr:from>
    <xdr:to>
      <xdr:col>5</xdr:col>
      <xdr:colOff>34925</xdr:colOff>
      <xdr:row>16</xdr:row>
      <xdr:rowOff>130785</xdr:rowOff>
    </xdr:to>
    <xdr:sp macro="" textlink="">
      <xdr:nvSpPr>
        <xdr:cNvPr id="71" name="円/楕円 70"/>
        <xdr:cNvSpPr/>
      </xdr:nvSpPr>
      <xdr:spPr bwMode="auto">
        <a:xfrm>
          <a:off x="5600700" y="282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45712</xdr:rowOff>
    </xdr:from>
    <xdr:ext cx="762000" cy="259045"/>
    <xdr:sp macro="" textlink="">
      <xdr:nvSpPr>
        <xdr:cNvPr id="72" name="人口1人当たり決算額の推移該当値テキスト130"/>
        <xdr:cNvSpPr txBox="1"/>
      </xdr:nvSpPr>
      <xdr:spPr>
        <a:xfrm>
          <a:off x="5740400" y="266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44403</xdr:rowOff>
    </xdr:from>
    <xdr:to>
      <xdr:col>4</xdr:col>
      <xdr:colOff>520700</xdr:colOff>
      <xdr:row>16</xdr:row>
      <xdr:rowOff>146003</xdr:rowOff>
    </xdr:to>
    <xdr:sp macro="" textlink="">
      <xdr:nvSpPr>
        <xdr:cNvPr id="73" name="円/楕円 72"/>
        <xdr:cNvSpPr/>
      </xdr:nvSpPr>
      <xdr:spPr bwMode="auto">
        <a:xfrm>
          <a:off x="4953000" y="283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156180</xdr:rowOff>
    </xdr:from>
    <xdr:ext cx="736600" cy="259045"/>
    <xdr:sp macro="" textlink="">
      <xdr:nvSpPr>
        <xdr:cNvPr id="74" name="テキスト ボックス 73"/>
        <xdr:cNvSpPr txBox="1"/>
      </xdr:nvSpPr>
      <xdr:spPr>
        <a:xfrm>
          <a:off x="4622800" y="26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52845</xdr:rowOff>
    </xdr:from>
    <xdr:to>
      <xdr:col>3</xdr:col>
      <xdr:colOff>955675</xdr:colOff>
      <xdr:row>16</xdr:row>
      <xdr:rowOff>154445</xdr:rowOff>
    </xdr:to>
    <xdr:sp macro="" textlink="">
      <xdr:nvSpPr>
        <xdr:cNvPr id="75" name="円/楕円 74"/>
        <xdr:cNvSpPr/>
      </xdr:nvSpPr>
      <xdr:spPr bwMode="auto">
        <a:xfrm>
          <a:off x="4254500" y="284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164622</xdr:rowOff>
    </xdr:from>
    <xdr:ext cx="762000" cy="259045"/>
    <xdr:sp macro="" textlink="">
      <xdr:nvSpPr>
        <xdr:cNvPr id="76" name="テキスト ボックス 75"/>
        <xdr:cNvSpPr txBox="1"/>
      </xdr:nvSpPr>
      <xdr:spPr>
        <a:xfrm>
          <a:off x="3924300" y="26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5623</xdr:rowOff>
    </xdr:from>
    <xdr:to>
      <xdr:col>3</xdr:col>
      <xdr:colOff>257175</xdr:colOff>
      <xdr:row>17</xdr:row>
      <xdr:rowOff>107223</xdr:rowOff>
    </xdr:to>
    <xdr:sp macro="" textlink="">
      <xdr:nvSpPr>
        <xdr:cNvPr id="77" name="円/楕円 76"/>
        <xdr:cNvSpPr/>
      </xdr:nvSpPr>
      <xdr:spPr bwMode="auto">
        <a:xfrm>
          <a:off x="3556000" y="296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117400</xdr:rowOff>
    </xdr:from>
    <xdr:ext cx="762000" cy="259045"/>
    <xdr:sp macro="" textlink="">
      <xdr:nvSpPr>
        <xdr:cNvPr id="78" name="テキスト ボックス 77"/>
        <xdr:cNvSpPr txBox="1"/>
      </xdr:nvSpPr>
      <xdr:spPr>
        <a:xfrm>
          <a:off x="3225800" y="27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168337</xdr:rowOff>
    </xdr:from>
    <xdr:to>
      <xdr:col>2</xdr:col>
      <xdr:colOff>692150</xdr:colOff>
      <xdr:row>17</xdr:row>
      <xdr:rowOff>98487</xdr:rowOff>
    </xdr:to>
    <xdr:sp macro="" textlink="">
      <xdr:nvSpPr>
        <xdr:cNvPr id="79" name="円/楕円 78"/>
        <xdr:cNvSpPr/>
      </xdr:nvSpPr>
      <xdr:spPr bwMode="auto">
        <a:xfrm>
          <a:off x="2857500" y="295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108664</xdr:rowOff>
    </xdr:from>
    <xdr:ext cx="762000" cy="259045"/>
    <xdr:sp macro="" textlink="">
      <xdr:nvSpPr>
        <xdr:cNvPr id="80" name="テキスト ボックス 79"/>
        <xdr:cNvSpPr txBox="1"/>
      </xdr:nvSpPr>
      <xdr:spPr>
        <a:xfrm>
          <a:off x="2527300" y="272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48571</xdr:rowOff>
    </xdr:from>
    <xdr:to>
      <xdr:col>4</xdr:col>
      <xdr:colOff>1117600</xdr:colOff>
      <xdr:row>35</xdr:row>
      <xdr:rowOff>82556</xdr:rowOff>
    </xdr:to>
    <xdr:cxnSp macro="">
      <xdr:nvCxnSpPr>
        <xdr:cNvPr id="113" name="直線コネクタ 112"/>
        <xdr:cNvCxnSpPr/>
      </xdr:nvCxnSpPr>
      <xdr:spPr bwMode="auto">
        <a:xfrm>
          <a:off x="5003800" y="6658921"/>
          <a:ext cx="647700" cy="3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19596</xdr:rowOff>
    </xdr:from>
    <xdr:to>
      <xdr:col>4</xdr:col>
      <xdr:colOff>469900</xdr:colOff>
      <xdr:row>35</xdr:row>
      <xdr:rowOff>48571</xdr:rowOff>
    </xdr:to>
    <xdr:cxnSp macro="">
      <xdr:nvCxnSpPr>
        <xdr:cNvPr id="116" name="直線コネクタ 115"/>
        <xdr:cNvCxnSpPr/>
      </xdr:nvCxnSpPr>
      <xdr:spPr bwMode="auto">
        <a:xfrm>
          <a:off x="4305300" y="6629946"/>
          <a:ext cx="698500" cy="2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341560</xdr:rowOff>
    </xdr:from>
    <xdr:to>
      <xdr:col>3</xdr:col>
      <xdr:colOff>904875</xdr:colOff>
      <xdr:row>35</xdr:row>
      <xdr:rowOff>19596</xdr:rowOff>
    </xdr:to>
    <xdr:cxnSp macro="">
      <xdr:nvCxnSpPr>
        <xdr:cNvPr id="119" name="直線コネクタ 118"/>
        <xdr:cNvCxnSpPr/>
      </xdr:nvCxnSpPr>
      <xdr:spPr bwMode="auto">
        <a:xfrm>
          <a:off x="3606800" y="6609010"/>
          <a:ext cx="698500" cy="2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20" name="フローチャート : 判断 119"/>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21" name="テキスト ボックス 120"/>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311518</xdr:rowOff>
    </xdr:from>
    <xdr:to>
      <xdr:col>3</xdr:col>
      <xdr:colOff>206375</xdr:colOff>
      <xdr:row>34</xdr:row>
      <xdr:rowOff>341560</xdr:rowOff>
    </xdr:to>
    <xdr:cxnSp macro="">
      <xdr:nvCxnSpPr>
        <xdr:cNvPr id="122" name="直線コネクタ 121"/>
        <xdr:cNvCxnSpPr/>
      </xdr:nvCxnSpPr>
      <xdr:spPr bwMode="auto">
        <a:xfrm>
          <a:off x="2908300" y="6578968"/>
          <a:ext cx="698500" cy="3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3" name="フローチャート : 判断 122"/>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4" name="テキスト ボックス 123"/>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5" name="フローチャート : 判断 124"/>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6" name="テキスト ボックス 125"/>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31756</xdr:rowOff>
    </xdr:from>
    <xdr:to>
      <xdr:col>5</xdr:col>
      <xdr:colOff>34925</xdr:colOff>
      <xdr:row>35</xdr:row>
      <xdr:rowOff>133356</xdr:rowOff>
    </xdr:to>
    <xdr:sp macro="" textlink="">
      <xdr:nvSpPr>
        <xdr:cNvPr id="132" name="円/楕円 131"/>
        <xdr:cNvSpPr/>
      </xdr:nvSpPr>
      <xdr:spPr bwMode="auto">
        <a:xfrm>
          <a:off x="5600700" y="664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219733</xdr:rowOff>
    </xdr:from>
    <xdr:ext cx="762000" cy="259045"/>
    <xdr:sp macro="" textlink="">
      <xdr:nvSpPr>
        <xdr:cNvPr id="133" name="人口1人当たり決算額の推移該当値テキスト445"/>
        <xdr:cNvSpPr txBox="1"/>
      </xdr:nvSpPr>
      <xdr:spPr>
        <a:xfrm>
          <a:off x="5740400" y="64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340671</xdr:rowOff>
    </xdr:from>
    <xdr:to>
      <xdr:col>4</xdr:col>
      <xdr:colOff>520700</xdr:colOff>
      <xdr:row>35</xdr:row>
      <xdr:rowOff>99371</xdr:rowOff>
    </xdr:to>
    <xdr:sp macro="" textlink="">
      <xdr:nvSpPr>
        <xdr:cNvPr id="134" name="円/楕円 133"/>
        <xdr:cNvSpPr/>
      </xdr:nvSpPr>
      <xdr:spPr bwMode="auto">
        <a:xfrm>
          <a:off x="4953000" y="660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109548</xdr:rowOff>
    </xdr:from>
    <xdr:ext cx="736600" cy="259045"/>
    <xdr:sp macro="" textlink="">
      <xdr:nvSpPr>
        <xdr:cNvPr id="135" name="テキスト ボックス 134"/>
        <xdr:cNvSpPr txBox="1"/>
      </xdr:nvSpPr>
      <xdr:spPr>
        <a:xfrm>
          <a:off x="4622800" y="637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311696</xdr:rowOff>
    </xdr:from>
    <xdr:to>
      <xdr:col>3</xdr:col>
      <xdr:colOff>955675</xdr:colOff>
      <xdr:row>35</xdr:row>
      <xdr:rowOff>70396</xdr:rowOff>
    </xdr:to>
    <xdr:sp macro="" textlink="">
      <xdr:nvSpPr>
        <xdr:cNvPr id="136" name="円/楕円 135"/>
        <xdr:cNvSpPr/>
      </xdr:nvSpPr>
      <xdr:spPr bwMode="auto">
        <a:xfrm>
          <a:off x="4254500" y="657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80573</xdr:rowOff>
    </xdr:from>
    <xdr:ext cx="762000" cy="259045"/>
    <xdr:sp macro="" textlink="">
      <xdr:nvSpPr>
        <xdr:cNvPr id="137" name="テキスト ボックス 136"/>
        <xdr:cNvSpPr txBox="1"/>
      </xdr:nvSpPr>
      <xdr:spPr>
        <a:xfrm>
          <a:off x="3924300" y="63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290760</xdr:rowOff>
    </xdr:from>
    <xdr:to>
      <xdr:col>3</xdr:col>
      <xdr:colOff>257175</xdr:colOff>
      <xdr:row>35</xdr:row>
      <xdr:rowOff>49460</xdr:rowOff>
    </xdr:to>
    <xdr:sp macro="" textlink="">
      <xdr:nvSpPr>
        <xdr:cNvPr id="138" name="円/楕円 137"/>
        <xdr:cNvSpPr/>
      </xdr:nvSpPr>
      <xdr:spPr bwMode="auto">
        <a:xfrm>
          <a:off x="3556000" y="655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59637</xdr:rowOff>
    </xdr:from>
    <xdr:ext cx="762000" cy="259045"/>
    <xdr:sp macro="" textlink="">
      <xdr:nvSpPr>
        <xdr:cNvPr id="139" name="テキスト ボックス 138"/>
        <xdr:cNvSpPr txBox="1"/>
      </xdr:nvSpPr>
      <xdr:spPr>
        <a:xfrm>
          <a:off x="3225800" y="632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260718</xdr:rowOff>
    </xdr:from>
    <xdr:to>
      <xdr:col>2</xdr:col>
      <xdr:colOff>692150</xdr:colOff>
      <xdr:row>35</xdr:row>
      <xdr:rowOff>19418</xdr:rowOff>
    </xdr:to>
    <xdr:sp macro="" textlink="">
      <xdr:nvSpPr>
        <xdr:cNvPr id="140" name="円/楕円 139"/>
        <xdr:cNvSpPr/>
      </xdr:nvSpPr>
      <xdr:spPr bwMode="auto">
        <a:xfrm>
          <a:off x="2857500" y="652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29595</xdr:rowOff>
    </xdr:from>
    <xdr:ext cx="762000" cy="259045"/>
    <xdr:sp macro="" textlink="">
      <xdr:nvSpPr>
        <xdr:cNvPr id="141" name="テキスト ボックス 140"/>
        <xdr:cNvSpPr txBox="1"/>
      </xdr:nvSpPr>
      <xdr:spPr>
        <a:xfrm>
          <a:off x="2527300" y="62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114326</xdr:rowOff>
    </xdr:from>
    <xdr:to>
      <xdr:col>6</xdr:col>
      <xdr:colOff>511175</xdr:colOff>
      <xdr:row>35</xdr:row>
      <xdr:rowOff>140451</xdr:rowOff>
    </xdr:to>
    <xdr:cxnSp macro="">
      <xdr:nvCxnSpPr>
        <xdr:cNvPr id="63" name="直線コネクタ 62"/>
        <xdr:cNvCxnSpPr/>
      </xdr:nvCxnSpPr>
      <xdr:spPr>
        <a:xfrm flipV="1">
          <a:off x="3797300" y="61150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140451</xdr:rowOff>
    </xdr:from>
    <xdr:to>
      <xdr:col>5</xdr:col>
      <xdr:colOff>358775</xdr:colOff>
      <xdr:row>35</xdr:row>
      <xdr:rowOff>147881</xdr:rowOff>
    </xdr:to>
    <xdr:cxnSp macro="">
      <xdr:nvCxnSpPr>
        <xdr:cNvPr id="66" name="直線コネクタ 65"/>
        <xdr:cNvCxnSpPr/>
      </xdr:nvCxnSpPr>
      <xdr:spPr>
        <a:xfrm flipV="1">
          <a:off x="2908300" y="614120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147881</xdr:rowOff>
    </xdr:from>
    <xdr:to>
      <xdr:col>4</xdr:col>
      <xdr:colOff>155575</xdr:colOff>
      <xdr:row>36</xdr:row>
      <xdr:rowOff>8174</xdr:rowOff>
    </xdr:to>
    <xdr:cxnSp macro="">
      <xdr:nvCxnSpPr>
        <xdr:cNvPr id="69" name="直線コネクタ 68"/>
        <xdr:cNvCxnSpPr/>
      </xdr:nvCxnSpPr>
      <xdr:spPr>
        <a:xfrm flipV="1">
          <a:off x="2019300" y="6148631"/>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168352</xdr:rowOff>
    </xdr:from>
    <xdr:ext cx="534377" cy="259045"/>
    <xdr:sp macro="" textlink="">
      <xdr:nvSpPr>
        <xdr:cNvPr id="71" name="テキスト ボックス 70"/>
        <xdr:cNvSpPr txBox="1"/>
      </xdr:nvSpPr>
      <xdr:spPr>
        <a:xfrm>
          <a:off x="2641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8174</xdr:rowOff>
    </xdr:from>
    <xdr:to>
      <xdr:col>2</xdr:col>
      <xdr:colOff>638175</xdr:colOff>
      <xdr:row>36</xdr:row>
      <xdr:rowOff>53387</xdr:rowOff>
    </xdr:to>
    <xdr:cxnSp macro="">
      <xdr:nvCxnSpPr>
        <xdr:cNvPr id="72" name="直線コネクタ 71"/>
        <xdr:cNvCxnSpPr/>
      </xdr:nvCxnSpPr>
      <xdr:spPr>
        <a:xfrm flipV="1">
          <a:off x="1130300" y="6180374"/>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6274</xdr:rowOff>
    </xdr:from>
    <xdr:ext cx="534377" cy="259045"/>
    <xdr:sp macro="" textlink="">
      <xdr:nvSpPr>
        <xdr:cNvPr id="74" name="テキスト ボックス 73"/>
        <xdr:cNvSpPr txBox="1"/>
      </xdr:nvSpPr>
      <xdr:spPr>
        <a:xfrm>
          <a:off x="1752111" y="6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161478</xdr:rowOff>
    </xdr:from>
    <xdr:ext cx="534377" cy="259045"/>
    <xdr:sp macro="" textlink="">
      <xdr:nvSpPr>
        <xdr:cNvPr id="76" name="テキスト ボックス 75"/>
        <xdr:cNvSpPr txBox="1"/>
      </xdr:nvSpPr>
      <xdr:spPr>
        <a:xfrm>
          <a:off x="863111" y="6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63526</xdr:rowOff>
    </xdr:from>
    <xdr:to>
      <xdr:col>6</xdr:col>
      <xdr:colOff>561975</xdr:colOff>
      <xdr:row>35</xdr:row>
      <xdr:rowOff>165126</xdr:rowOff>
    </xdr:to>
    <xdr:sp macro="" textlink="">
      <xdr:nvSpPr>
        <xdr:cNvPr id="82" name="円/楕円 81"/>
        <xdr:cNvSpPr/>
      </xdr:nvSpPr>
      <xdr:spPr>
        <a:xfrm>
          <a:off x="4584700" y="60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86403</xdr:rowOff>
    </xdr:from>
    <xdr:ext cx="534377" cy="259045"/>
    <xdr:sp macro="" textlink="">
      <xdr:nvSpPr>
        <xdr:cNvPr id="83" name="人件費該当値テキスト"/>
        <xdr:cNvSpPr txBox="1"/>
      </xdr:nvSpPr>
      <xdr:spPr>
        <a:xfrm>
          <a:off x="4686300" y="59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89651</xdr:rowOff>
    </xdr:from>
    <xdr:to>
      <xdr:col>5</xdr:col>
      <xdr:colOff>409575</xdr:colOff>
      <xdr:row>36</xdr:row>
      <xdr:rowOff>19801</xdr:rowOff>
    </xdr:to>
    <xdr:sp macro="" textlink="">
      <xdr:nvSpPr>
        <xdr:cNvPr id="84" name="円/楕円 83"/>
        <xdr:cNvSpPr/>
      </xdr:nvSpPr>
      <xdr:spPr>
        <a:xfrm>
          <a:off x="3746500" y="60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10928</xdr:rowOff>
    </xdr:from>
    <xdr:ext cx="534377" cy="259045"/>
    <xdr:sp macro="" textlink="">
      <xdr:nvSpPr>
        <xdr:cNvPr id="85" name="テキスト ボックス 84"/>
        <xdr:cNvSpPr txBox="1"/>
      </xdr:nvSpPr>
      <xdr:spPr>
        <a:xfrm>
          <a:off x="3530111" y="61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97081</xdr:rowOff>
    </xdr:from>
    <xdr:to>
      <xdr:col>4</xdr:col>
      <xdr:colOff>206375</xdr:colOff>
      <xdr:row>36</xdr:row>
      <xdr:rowOff>27231</xdr:rowOff>
    </xdr:to>
    <xdr:sp macro="" textlink="">
      <xdr:nvSpPr>
        <xdr:cNvPr id="86" name="円/楕円 85"/>
        <xdr:cNvSpPr/>
      </xdr:nvSpPr>
      <xdr:spPr>
        <a:xfrm>
          <a:off x="2857500" y="60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43758</xdr:rowOff>
    </xdr:from>
    <xdr:ext cx="534377" cy="259045"/>
    <xdr:sp macro="" textlink="">
      <xdr:nvSpPr>
        <xdr:cNvPr id="87" name="テキスト ボックス 86"/>
        <xdr:cNvSpPr txBox="1"/>
      </xdr:nvSpPr>
      <xdr:spPr>
        <a:xfrm>
          <a:off x="2641111" y="587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128824</xdr:rowOff>
    </xdr:from>
    <xdr:to>
      <xdr:col>3</xdr:col>
      <xdr:colOff>3175</xdr:colOff>
      <xdr:row>36</xdr:row>
      <xdr:rowOff>58974</xdr:rowOff>
    </xdr:to>
    <xdr:sp macro="" textlink="">
      <xdr:nvSpPr>
        <xdr:cNvPr id="88" name="円/楕円 87"/>
        <xdr:cNvSpPr/>
      </xdr:nvSpPr>
      <xdr:spPr>
        <a:xfrm>
          <a:off x="1968500" y="61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75501</xdr:rowOff>
    </xdr:from>
    <xdr:ext cx="534377" cy="259045"/>
    <xdr:sp macro="" textlink="">
      <xdr:nvSpPr>
        <xdr:cNvPr id="89" name="テキスト ボックス 88"/>
        <xdr:cNvSpPr txBox="1"/>
      </xdr:nvSpPr>
      <xdr:spPr>
        <a:xfrm>
          <a:off x="1752111" y="590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2587</xdr:rowOff>
    </xdr:from>
    <xdr:to>
      <xdr:col>1</xdr:col>
      <xdr:colOff>485775</xdr:colOff>
      <xdr:row>36</xdr:row>
      <xdr:rowOff>104187</xdr:rowOff>
    </xdr:to>
    <xdr:sp macro="" textlink="">
      <xdr:nvSpPr>
        <xdr:cNvPr id="90" name="円/楕円 89"/>
        <xdr:cNvSpPr/>
      </xdr:nvSpPr>
      <xdr:spPr>
        <a:xfrm>
          <a:off x="1079500" y="61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120714</xdr:rowOff>
    </xdr:from>
    <xdr:ext cx="534377" cy="259045"/>
    <xdr:sp macro="" textlink="">
      <xdr:nvSpPr>
        <xdr:cNvPr id="91" name="テキスト ボックス 90"/>
        <xdr:cNvSpPr txBox="1"/>
      </xdr:nvSpPr>
      <xdr:spPr>
        <a:xfrm>
          <a:off x="863111" y="595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74544</xdr:rowOff>
    </xdr:from>
    <xdr:to>
      <xdr:col>6</xdr:col>
      <xdr:colOff>510540</xdr:colOff>
      <xdr:row>57</xdr:row>
      <xdr:rowOff>106594</xdr:rowOff>
    </xdr:to>
    <xdr:cxnSp macro="">
      <xdr:nvCxnSpPr>
        <xdr:cNvPr id="113" name="直線コネクタ 112"/>
        <xdr:cNvCxnSpPr/>
      </xdr:nvCxnSpPr>
      <xdr:spPr>
        <a:xfrm flipV="1">
          <a:off x="4633595" y="8989944"/>
          <a:ext cx="1270" cy="88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110421</xdr:rowOff>
    </xdr:from>
    <xdr:ext cx="534377" cy="259045"/>
    <xdr:sp macro="" textlink="">
      <xdr:nvSpPr>
        <xdr:cNvPr id="114" name="物件費最小値テキスト"/>
        <xdr:cNvSpPr txBox="1"/>
      </xdr:nvSpPr>
      <xdr:spPr>
        <a:xfrm>
          <a:off x="4686300" y="98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57</xdr:row>
      <xdr:rowOff>106594</xdr:rowOff>
    </xdr:from>
    <xdr:to>
      <xdr:col>6</xdr:col>
      <xdr:colOff>600075</xdr:colOff>
      <xdr:row>57</xdr:row>
      <xdr:rowOff>106594</xdr:rowOff>
    </xdr:to>
    <xdr:cxnSp macro="">
      <xdr:nvCxnSpPr>
        <xdr:cNvPr id="115" name="直線コネクタ 114"/>
        <xdr:cNvCxnSpPr/>
      </xdr:nvCxnSpPr>
      <xdr:spPr>
        <a:xfrm>
          <a:off x="4546600" y="98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21221</xdr:rowOff>
    </xdr:from>
    <xdr:ext cx="599010" cy="259045"/>
    <xdr:sp macro="" textlink="">
      <xdr:nvSpPr>
        <xdr:cNvPr id="116" name="物件費最大値テキスト"/>
        <xdr:cNvSpPr txBox="1"/>
      </xdr:nvSpPr>
      <xdr:spPr>
        <a:xfrm>
          <a:off x="4686300" y="87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52</xdr:row>
      <xdr:rowOff>74544</xdr:rowOff>
    </xdr:from>
    <xdr:to>
      <xdr:col>6</xdr:col>
      <xdr:colOff>600075</xdr:colOff>
      <xdr:row>52</xdr:row>
      <xdr:rowOff>74544</xdr:rowOff>
    </xdr:to>
    <xdr:cxnSp macro="">
      <xdr:nvCxnSpPr>
        <xdr:cNvPr id="117" name="直線コネクタ 116"/>
        <xdr:cNvCxnSpPr/>
      </xdr:nvCxnSpPr>
      <xdr:spPr>
        <a:xfrm>
          <a:off x="4546600" y="89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84516</xdr:rowOff>
    </xdr:from>
    <xdr:to>
      <xdr:col>6</xdr:col>
      <xdr:colOff>511175</xdr:colOff>
      <xdr:row>57</xdr:row>
      <xdr:rowOff>90794</xdr:rowOff>
    </xdr:to>
    <xdr:cxnSp macro="">
      <xdr:nvCxnSpPr>
        <xdr:cNvPr id="118" name="直線コネクタ 117"/>
        <xdr:cNvCxnSpPr/>
      </xdr:nvCxnSpPr>
      <xdr:spPr>
        <a:xfrm flipV="1">
          <a:off x="3797300" y="9857166"/>
          <a:ext cx="8382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103625</xdr:rowOff>
    </xdr:from>
    <xdr:ext cx="534377" cy="259045"/>
    <xdr:sp macro="" textlink="">
      <xdr:nvSpPr>
        <xdr:cNvPr id="119" name="物件費平均値テキスト"/>
        <xdr:cNvSpPr txBox="1"/>
      </xdr:nvSpPr>
      <xdr:spPr>
        <a:xfrm>
          <a:off x="4686300" y="953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80748</xdr:rowOff>
    </xdr:from>
    <xdr:to>
      <xdr:col>6</xdr:col>
      <xdr:colOff>561975</xdr:colOff>
      <xdr:row>57</xdr:row>
      <xdr:rowOff>10898</xdr:rowOff>
    </xdr:to>
    <xdr:sp macro="" textlink="">
      <xdr:nvSpPr>
        <xdr:cNvPr id="120" name="フローチャート : 判断 119"/>
        <xdr:cNvSpPr/>
      </xdr:nvSpPr>
      <xdr:spPr>
        <a:xfrm>
          <a:off x="45847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90794</xdr:rowOff>
    </xdr:from>
    <xdr:to>
      <xdr:col>5</xdr:col>
      <xdr:colOff>358775</xdr:colOff>
      <xdr:row>57</xdr:row>
      <xdr:rowOff>96536</xdr:rowOff>
    </xdr:to>
    <xdr:cxnSp macro="">
      <xdr:nvCxnSpPr>
        <xdr:cNvPr id="121" name="直線コネクタ 120"/>
        <xdr:cNvCxnSpPr/>
      </xdr:nvCxnSpPr>
      <xdr:spPr>
        <a:xfrm flipV="1">
          <a:off x="2908300" y="9863444"/>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110461</xdr:rowOff>
    </xdr:from>
    <xdr:to>
      <xdr:col>5</xdr:col>
      <xdr:colOff>409575</xdr:colOff>
      <xdr:row>57</xdr:row>
      <xdr:rowOff>40611</xdr:rowOff>
    </xdr:to>
    <xdr:sp macro="" textlink="">
      <xdr:nvSpPr>
        <xdr:cNvPr id="122" name="フローチャート : 判断 121"/>
        <xdr:cNvSpPr/>
      </xdr:nvSpPr>
      <xdr:spPr>
        <a:xfrm>
          <a:off x="3746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57138</xdr:rowOff>
    </xdr:from>
    <xdr:ext cx="534377" cy="259045"/>
    <xdr:sp macro="" textlink="">
      <xdr:nvSpPr>
        <xdr:cNvPr id="123" name="テキスト ボックス 122"/>
        <xdr:cNvSpPr txBox="1"/>
      </xdr:nvSpPr>
      <xdr:spPr>
        <a:xfrm>
          <a:off x="3530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96536</xdr:rowOff>
    </xdr:from>
    <xdr:to>
      <xdr:col>4</xdr:col>
      <xdr:colOff>155575</xdr:colOff>
      <xdr:row>57</xdr:row>
      <xdr:rowOff>125618</xdr:rowOff>
    </xdr:to>
    <xdr:cxnSp macro="">
      <xdr:nvCxnSpPr>
        <xdr:cNvPr id="124" name="直線コネクタ 123"/>
        <xdr:cNvCxnSpPr/>
      </xdr:nvCxnSpPr>
      <xdr:spPr>
        <a:xfrm flipV="1">
          <a:off x="2019300" y="9869186"/>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5" name="フローチャート : 判断 124"/>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6" name="テキスト ボックス 125"/>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125618</xdr:rowOff>
    </xdr:from>
    <xdr:to>
      <xdr:col>2</xdr:col>
      <xdr:colOff>638175</xdr:colOff>
      <xdr:row>57</xdr:row>
      <xdr:rowOff>136902</xdr:rowOff>
    </xdr:to>
    <xdr:cxnSp macro="">
      <xdr:nvCxnSpPr>
        <xdr:cNvPr id="127" name="直線コネクタ 126"/>
        <xdr:cNvCxnSpPr/>
      </xdr:nvCxnSpPr>
      <xdr:spPr>
        <a:xfrm flipV="1">
          <a:off x="1130300" y="9898268"/>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8" name="フローチャート : 判断 127"/>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9" name="テキスト ボックス 128"/>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30" name="フローチャート : 判断 129"/>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31" name="テキスト ボックス 130"/>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33716</xdr:rowOff>
    </xdr:from>
    <xdr:to>
      <xdr:col>6</xdr:col>
      <xdr:colOff>561975</xdr:colOff>
      <xdr:row>57</xdr:row>
      <xdr:rowOff>135316</xdr:rowOff>
    </xdr:to>
    <xdr:sp macro="" textlink="">
      <xdr:nvSpPr>
        <xdr:cNvPr id="137" name="円/楕円 136"/>
        <xdr:cNvSpPr/>
      </xdr:nvSpPr>
      <xdr:spPr>
        <a:xfrm>
          <a:off x="4584700" y="98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120093</xdr:rowOff>
    </xdr:from>
    <xdr:ext cx="534377" cy="259045"/>
    <xdr:sp macro="" textlink="">
      <xdr:nvSpPr>
        <xdr:cNvPr id="138" name="物件費該当値テキスト"/>
        <xdr:cNvSpPr txBox="1"/>
      </xdr:nvSpPr>
      <xdr:spPr>
        <a:xfrm>
          <a:off x="4686300"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39994</xdr:rowOff>
    </xdr:from>
    <xdr:to>
      <xdr:col>5</xdr:col>
      <xdr:colOff>409575</xdr:colOff>
      <xdr:row>57</xdr:row>
      <xdr:rowOff>141594</xdr:rowOff>
    </xdr:to>
    <xdr:sp macro="" textlink="">
      <xdr:nvSpPr>
        <xdr:cNvPr id="139" name="円/楕円 138"/>
        <xdr:cNvSpPr/>
      </xdr:nvSpPr>
      <xdr:spPr>
        <a:xfrm>
          <a:off x="3746500" y="98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132721</xdr:rowOff>
    </xdr:from>
    <xdr:ext cx="534377" cy="259045"/>
    <xdr:sp macro="" textlink="">
      <xdr:nvSpPr>
        <xdr:cNvPr id="140" name="テキスト ボックス 139"/>
        <xdr:cNvSpPr txBox="1"/>
      </xdr:nvSpPr>
      <xdr:spPr>
        <a:xfrm>
          <a:off x="3530111" y="99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45736</xdr:rowOff>
    </xdr:from>
    <xdr:to>
      <xdr:col>4</xdr:col>
      <xdr:colOff>206375</xdr:colOff>
      <xdr:row>57</xdr:row>
      <xdr:rowOff>147336</xdr:rowOff>
    </xdr:to>
    <xdr:sp macro="" textlink="">
      <xdr:nvSpPr>
        <xdr:cNvPr id="141" name="円/楕円 140"/>
        <xdr:cNvSpPr/>
      </xdr:nvSpPr>
      <xdr:spPr>
        <a:xfrm>
          <a:off x="2857500" y="98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138463</xdr:rowOff>
    </xdr:from>
    <xdr:ext cx="534377" cy="259045"/>
    <xdr:sp macro="" textlink="">
      <xdr:nvSpPr>
        <xdr:cNvPr id="142" name="テキスト ボックス 141"/>
        <xdr:cNvSpPr txBox="1"/>
      </xdr:nvSpPr>
      <xdr:spPr>
        <a:xfrm>
          <a:off x="2641111" y="991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74818</xdr:rowOff>
    </xdr:from>
    <xdr:to>
      <xdr:col>3</xdr:col>
      <xdr:colOff>3175</xdr:colOff>
      <xdr:row>58</xdr:row>
      <xdr:rowOff>4968</xdr:rowOff>
    </xdr:to>
    <xdr:sp macro="" textlink="">
      <xdr:nvSpPr>
        <xdr:cNvPr id="143" name="円/楕円 142"/>
        <xdr:cNvSpPr/>
      </xdr:nvSpPr>
      <xdr:spPr>
        <a:xfrm>
          <a:off x="1968500" y="984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167545</xdr:rowOff>
    </xdr:from>
    <xdr:ext cx="534377" cy="259045"/>
    <xdr:sp macro="" textlink="">
      <xdr:nvSpPr>
        <xdr:cNvPr id="144" name="テキスト ボックス 143"/>
        <xdr:cNvSpPr txBox="1"/>
      </xdr:nvSpPr>
      <xdr:spPr>
        <a:xfrm>
          <a:off x="1752111" y="994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86102</xdr:rowOff>
    </xdr:from>
    <xdr:to>
      <xdr:col>1</xdr:col>
      <xdr:colOff>485775</xdr:colOff>
      <xdr:row>58</xdr:row>
      <xdr:rowOff>16252</xdr:rowOff>
    </xdr:to>
    <xdr:sp macro="" textlink="">
      <xdr:nvSpPr>
        <xdr:cNvPr id="145" name="円/楕円 144"/>
        <xdr:cNvSpPr/>
      </xdr:nvSpPr>
      <xdr:spPr>
        <a:xfrm>
          <a:off x="1079500" y="985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7379</xdr:rowOff>
    </xdr:from>
    <xdr:ext cx="534377" cy="259045"/>
    <xdr:sp macro="" textlink="">
      <xdr:nvSpPr>
        <xdr:cNvPr id="146" name="テキスト ボックス 145"/>
        <xdr:cNvSpPr txBox="1"/>
      </xdr:nvSpPr>
      <xdr:spPr>
        <a:xfrm>
          <a:off x="863111" y="995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0" name="直線コネクタ 169"/>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1"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2" name="直線コネクタ 171"/>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3"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4" name="直線コネクタ 173"/>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139395</xdr:rowOff>
    </xdr:from>
    <xdr:to>
      <xdr:col>6</xdr:col>
      <xdr:colOff>511175</xdr:colOff>
      <xdr:row>75</xdr:row>
      <xdr:rowOff>164960</xdr:rowOff>
    </xdr:to>
    <xdr:cxnSp macro="">
      <xdr:nvCxnSpPr>
        <xdr:cNvPr id="175" name="直線コネクタ 174"/>
        <xdr:cNvCxnSpPr/>
      </xdr:nvCxnSpPr>
      <xdr:spPr>
        <a:xfrm flipV="1">
          <a:off x="3797300" y="12998145"/>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6"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77" name="フローチャート : 判断 176"/>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72987</xdr:rowOff>
    </xdr:from>
    <xdr:to>
      <xdr:col>5</xdr:col>
      <xdr:colOff>358775</xdr:colOff>
      <xdr:row>75</xdr:row>
      <xdr:rowOff>164960</xdr:rowOff>
    </xdr:to>
    <xdr:cxnSp macro="">
      <xdr:nvCxnSpPr>
        <xdr:cNvPr id="178" name="直線コネクタ 177"/>
        <xdr:cNvCxnSpPr/>
      </xdr:nvCxnSpPr>
      <xdr:spPr>
        <a:xfrm>
          <a:off x="2908300" y="12931737"/>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79" name="フローチャート : 判断 178"/>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0" name="テキスト ボックス 179"/>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72987</xdr:rowOff>
    </xdr:from>
    <xdr:to>
      <xdr:col>4</xdr:col>
      <xdr:colOff>155575</xdr:colOff>
      <xdr:row>75</xdr:row>
      <xdr:rowOff>96266</xdr:rowOff>
    </xdr:to>
    <xdr:cxnSp macro="">
      <xdr:nvCxnSpPr>
        <xdr:cNvPr id="181" name="直線コネクタ 180"/>
        <xdr:cNvCxnSpPr/>
      </xdr:nvCxnSpPr>
      <xdr:spPr>
        <a:xfrm flipV="1">
          <a:off x="2019300" y="12931737"/>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2" name="フローチャート : 判断 181"/>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115333</xdr:rowOff>
    </xdr:from>
    <xdr:ext cx="469744" cy="259045"/>
    <xdr:sp macro="" textlink="">
      <xdr:nvSpPr>
        <xdr:cNvPr id="183" name="テキスト ボックス 182"/>
        <xdr:cNvSpPr txBox="1"/>
      </xdr:nvSpPr>
      <xdr:spPr>
        <a:xfrm>
          <a:off x="2673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96266</xdr:rowOff>
    </xdr:from>
    <xdr:to>
      <xdr:col>2</xdr:col>
      <xdr:colOff>638175</xdr:colOff>
      <xdr:row>75</xdr:row>
      <xdr:rowOff>116116</xdr:rowOff>
    </xdr:to>
    <xdr:cxnSp macro="">
      <xdr:nvCxnSpPr>
        <xdr:cNvPr id="184" name="直線コネクタ 183"/>
        <xdr:cNvCxnSpPr/>
      </xdr:nvCxnSpPr>
      <xdr:spPr>
        <a:xfrm flipV="1">
          <a:off x="1130300" y="12955016"/>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5" name="フローチャート : 判断 184"/>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123868</xdr:rowOff>
    </xdr:from>
    <xdr:ext cx="469744" cy="259045"/>
    <xdr:sp macro="" textlink="">
      <xdr:nvSpPr>
        <xdr:cNvPr id="186" name="テキスト ボックス 185"/>
        <xdr:cNvSpPr txBox="1"/>
      </xdr:nvSpPr>
      <xdr:spPr>
        <a:xfrm>
          <a:off x="1784427"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87" name="フローチャート : 判断 186"/>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118800</xdr:rowOff>
    </xdr:from>
    <xdr:ext cx="469744" cy="259045"/>
    <xdr:sp macro="" textlink="">
      <xdr:nvSpPr>
        <xdr:cNvPr id="188" name="テキスト ボックス 187"/>
        <xdr:cNvSpPr txBox="1"/>
      </xdr:nvSpPr>
      <xdr:spPr>
        <a:xfrm>
          <a:off x="895427" y="134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88595</xdr:rowOff>
    </xdr:from>
    <xdr:to>
      <xdr:col>6</xdr:col>
      <xdr:colOff>561975</xdr:colOff>
      <xdr:row>76</xdr:row>
      <xdr:rowOff>18746</xdr:rowOff>
    </xdr:to>
    <xdr:sp macro="" textlink="">
      <xdr:nvSpPr>
        <xdr:cNvPr id="194" name="円/楕円 193"/>
        <xdr:cNvSpPr/>
      </xdr:nvSpPr>
      <xdr:spPr>
        <a:xfrm>
          <a:off x="4584700" y="12947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111472</xdr:rowOff>
    </xdr:from>
    <xdr:ext cx="534377" cy="259045"/>
    <xdr:sp macro="" textlink="">
      <xdr:nvSpPr>
        <xdr:cNvPr id="195" name="維持補修費該当値テキスト"/>
        <xdr:cNvSpPr txBox="1"/>
      </xdr:nvSpPr>
      <xdr:spPr>
        <a:xfrm>
          <a:off x="4686300"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114160</xdr:rowOff>
    </xdr:from>
    <xdr:to>
      <xdr:col>5</xdr:col>
      <xdr:colOff>409575</xdr:colOff>
      <xdr:row>76</xdr:row>
      <xdr:rowOff>44310</xdr:rowOff>
    </xdr:to>
    <xdr:sp macro="" textlink="">
      <xdr:nvSpPr>
        <xdr:cNvPr id="196" name="円/楕円 195"/>
        <xdr:cNvSpPr/>
      </xdr:nvSpPr>
      <xdr:spPr>
        <a:xfrm>
          <a:off x="3746500" y="12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60837</xdr:rowOff>
    </xdr:from>
    <xdr:ext cx="534377" cy="259045"/>
    <xdr:sp macro="" textlink="">
      <xdr:nvSpPr>
        <xdr:cNvPr id="197" name="テキスト ボックス 196"/>
        <xdr:cNvSpPr txBox="1"/>
      </xdr:nvSpPr>
      <xdr:spPr>
        <a:xfrm>
          <a:off x="3530111" y="127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22187</xdr:rowOff>
    </xdr:from>
    <xdr:to>
      <xdr:col>4</xdr:col>
      <xdr:colOff>206375</xdr:colOff>
      <xdr:row>75</xdr:row>
      <xdr:rowOff>123787</xdr:rowOff>
    </xdr:to>
    <xdr:sp macro="" textlink="">
      <xdr:nvSpPr>
        <xdr:cNvPr id="198" name="円/楕円 197"/>
        <xdr:cNvSpPr/>
      </xdr:nvSpPr>
      <xdr:spPr>
        <a:xfrm>
          <a:off x="2857500" y="12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140314</xdr:rowOff>
    </xdr:from>
    <xdr:ext cx="534377" cy="259045"/>
    <xdr:sp macro="" textlink="">
      <xdr:nvSpPr>
        <xdr:cNvPr id="199" name="テキスト ボックス 198"/>
        <xdr:cNvSpPr txBox="1"/>
      </xdr:nvSpPr>
      <xdr:spPr>
        <a:xfrm>
          <a:off x="2641111" y="126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45466</xdr:rowOff>
    </xdr:from>
    <xdr:to>
      <xdr:col>3</xdr:col>
      <xdr:colOff>3175</xdr:colOff>
      <xdr:row>75</xdr:row>
      <xdr:rowOff>147067</xdr:rowOff>
    </xdr:to>
    <xdr:sp macro="" textlink="">
      <xdr:nvSpPr>
        <xdr:cNvPr id="200" name="円/楕円 199"/>
        <xdr:cNvSpPr/>
      </xdr:nvSpPr>
      <xdr:spPr>
        <a:xfrm>
          <a:off x="1968500" y="12904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163593</xdr:rowOff>
    </xdr:from>
    <xdr:ext cx="534377" cy="259045"/>
    <xdr:sp macro="" textlink="">
      <xdr:nvSpPr>
        <xdr:cNvPr id="201" name="テキスト ボックス 200"/>
        <xdr:cNvSpPr txBox="1"/>
      </xdr:nvSpPr>
      <xdr:spPr>
        <a:xfrm>
          <a:off x="1752111" y="126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65316</xdr:rowOff>
    </xdr:from>
    <xdr:to>
      <xdr:col>1</xdr:col>
      <xdr:colOff>485775</xdr:colOff>
      <xdr:row>75</xdr:row>
      <xdr:rowOff>166917</xdr:rowOff>
    </xdr:to>
    <xdr:sp macro="" textlink="">
      <xdr:nvSpPr>
        <xdr:cNvPr id="202" name="円/楕円 201"/>
        <xdr:cNvSpPr/>
      </xdr:nvSpPr>
      <xdr:spPr>
        <a:xfrm>
          <a:off x="1079500" y="129240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11993</xdr:rowOff>
    </xdr:from>
    <xdr:ext cx="534377" cy="259045"/>
    <xdr:sp macro="" textlink="">
      <xdr:nvSpPr>
        <xdr:cNvPr id="203" name="テキスト ボックス 202"/>
        <xdr:cNvSpPr txBox="1"/>
      </xdr:nvSpPr>
      <xdr:spPr>
        <a:xfrm>
          <a:off x="863111" y="126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0" name="直線コネクタ 229"/>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1"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2" name="直線コネクタ 231"/>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3"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4" name="直線コネクタ 233"/>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53958</xdr:rowOff>
    </xdr:from>
    <xdr:to>
      <xdr:col>6</xdr:col>
      <xdr:colOff>511175</xdr:colOff>
      <xdr:row>95</xdr:row>
      <xdr:rowOff>86452</xdr:rowOff>
    </xdr:to>
    <xdr:cxnSp macro="">
      <xdr:nvCxnSpPr>
        <xdr:cNvPr id="235" name="直線コネクタ 234"/>
        <xdr:cNvCxnSpPr/>
      </xdr:nvCxnSpPr>
      <xdr:spPr>
        <a:xfrm flipV="1">
          <a:off x="3797300" y="16170258"/>
          <a:ext cx="8382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6"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37" name="フローチャート : 判断 236"/>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71887</xdr:rowOff>
    </xdr:from>
    <xdr:to>
      <xdr:col>5</xdr:col>
      <xdr:colOff>358775</xdr:colOff>
      <xdr:row>95</xdr:row>
      <xdr:rowOff>86452</xdr:rowOff>
    </xdr:to>
    <xdr:cxnSp macro="">
      <xdr:nvCxnSpPr>
        <xdr:cNvPr id="238" name="直線コネクタ 237"/>
        <xdr:cNvCxnSpPr/>
      </xdr:nvCxnSpPr>
      <xdr:spPr>
        <a:xfrm>
          <a:off x="2908300" y="16359637"/>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39" name="フローチャート : 判断 238"/>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0" name="テキスト ボックス 239"/>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71887</xdr:rowOff>
    </xdr:from>
    <xdr:to>
      <xdr:col>4</xdr:col>
      <xdr:colOff>155575</xdr:colOff>
      <xdr:row>95</xdr:row>
      <xdr:rowOff>153090</xdr:rowOff>
    </xdr:to>
    <xdr:cxnSp macro="">
      <xdr:nvCxnSpPr>
        <xdr:cNvPr id="241" name="直線コネクタ 240"/>
        <xdr:cNvCxnSpPr/>
      </xdr:nvCxnSpPr>
      <xdr:spPr>
        <a:xfrm flipV="1">
          <a:off x="2019300" y="16359637"/>
          <a:ext cx="8890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2" name="フローチャート : 判断 241"/>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59931</xdr:rowOff>
    </xdr:from>
    <xdr:ext cx="534377" cy="259045"/>
    <xdr:sp macro="" textlink="">
      <xdr:nvSpPr>
        <xdr:cNvPr id="243" name="テキスト ボックス 242"/>
        <xdr:cNvSpPr txBox="1"/>
      </xdr:nvSpPr>
      <xdr:spPr>
        <a:xfrm>
          <a:off x="2641111" y="165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153090</xdr:rowOff>
    </xdr:from>
    <xdr:to>
      <xdr:col>2</xdr:col>
      <xdr:colOff>638175</xdr:colOff>
      <xdr:row>96</xdr:row>
      <xdr:rowOff>72899</xdr:rowOff>
    </xdr:to>
    <xdr:cxnSp macro="">
      <xdr:nvCxnSpPr>
        <xdr:cNvPr id="244" name="直線コネクタ 243"/>
        <xdr:cNvCxnSpPr/>
      </xdr:nvCxnSpPr>
      <xdr:spPr>
        <a:xfrm flipV="1">
          <a:off x="1130300" y="16440840"/>
          <a:ext cx="889000" cy="9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5" name="フローチャート : 判断 244"/>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152202</xdr:rowOff>
    </xdr:from>
    <xdr:ext cx="534377" cy="259045"/>
    <xdr:sp macro="" textlink="">
      <xdr:nvSpPr>
        <xdr:cNvPr id="246" name="テキスト ボックス 245"/>
        <xdr:cNvSpPr txBox="1"/>
      </xdr:nvSpPr>
      <xdr:spPr>
        <a:xfrm>
          <a:off x="1752111" y="166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47" name="フローチャート : 判断 246"/>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164857</xdr:rowOff>
    </xdr:from>
    <xdr:ext cx="534377" cy="259045"/>
    <xdr:sp macro="" textlink="">
      <xdr:nvSpPr>
        <xdr:cNvPr id="248" name="テキスト ボックス 247"/>
        <xdr:cNvSpPr txBox="1"/>
      </xdr:nvSpPr>
      <xdr:spPr>
        <a:xfrm>
          <a:off x="863111" y="166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3158</xdr:rowOff>
    </xdr:from>
    <xdr:to>
      <xdr:col>6</xdr:col>
      <xdr:colOff>561975</xdr:colOff>
      <xdr:row>94</xdr:row>
      <xdr:rowOff>104758</xdr:rowOff>
    </xdr:to>
    <xdr:sp macro="" textlink="">
      <xdr:nvSpPr>
        <xdr:cNvPr id="254" name="円/楕円 253"/>
        <xdr:cNvSpPr/>
      </xdr:nvSpPr>
      <xdr:spPr>
        <a:xfrm>
          <a:off x="4584700" y="161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26035</xdr:rowOff>
    </xdr:from>
    <xdr:ext cx="534377" cy="259045"/>
    <xdr:sp macro="" textlink="">
      <xdr:nvSpPr>
        <xdr:cNvPr id="255" name="扶助費該当値テキスト"/>
        <xdr:cNvSpPr txBox="1"/>
      </xdr:nvSpPr>
      <xdr:spPr>
        <a:xfrm>
          <a:off x="4686300" y="1597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75,251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35652</xdr:rowOff>
    </xdr:from>
    <xdr:to>
      <xdr:col>5</xdr:col>
      <xdr:colOff>409575</xdr:colOff>
      <xdr:row>95</xdr:row>
      <xdr:rowOff>137252</xdr:rowOff>
    </xdr:to>
    <xdr:sp macro="" textlink="">
      <xdr:nvSpPr>
        <xdr:cNvPr id="256" name="円/楕円 255"/>
        <xdr:cNvSpPr/>
      </xdr:nvSpPr>
      <xdr:spPr>
        <a:xfrm>
          <a:off x="3746500" y="163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153779</xdr:rowOff>
    </xdr:from>
    <xdr:ext cx="534377" cy="259045"/>
    <xdr:sp macro="" textlink="">
      <xdr:nvSpPr>
        <xdr:cNvPr id="257" name="テキスト ボックス 256"/>
        <xdr:cNvSpPr txBox="1"/>
      </xdr:nvSpPr>
      <xdr:spPr>
        <a:xfrm>
          <a:off x="3530111" y="160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21087</xdr:rowOff>
    </xdr:from>
    <xdr:to>
      <xdr:col>4</xdr:col>
      <xdr:colOff>206375</xdr:colOff>
      <xdr:row>95</xdr:row>
      <xdr:rowOff>122687</xdr:rowOff>
    </xdr:to>
    <xdr:sp macro="" textlink="">
      <xdr:nvSpPr>
        <xdr:cNvPr id="258" name="円/楕円 257"/>
        <xdr:cNvSpPr/>
      </xdr:nvSpPr>
      <xdr:spPr>
        <a:xfrm>
          <a:off x="2857500" y="16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139214</xdr:rowOff>
    </xdr:from>
    <xdr:ext cx="534377" cy="259045"/>
    <xdr:sp macro="" textlink="">
      <xdr:nvSpPr>
        <xdr:cNvPr id="259" name="テキスト ボックス 258"/>
        <xdr:cNvSpPr txBox="1"/>
      </xdr:nvSpPr>
      <xdr:spPr>
        <a:xfrm>
          <a:off x="2641111" y="160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102290</xdr:rowOff>
    </xdr:from>
    <xdr:to>
      <xdr:col>3</xdr:col>
      <xdr:colOff>3175</xdr:colOff>
      <xdr:row>96</xdr:row>
      <xdr:rowOff>32440</xdr:rowOff>
    </xdr:to>
    <xdr:sp macro="" textlink="">
      <xdr:nvSpPr>
        <xdr:cNvPr id="260" name="円/楕円 259"/>
        <xdr:cNvSpPr/>
      </xdr:nvSpPr>
      <xdr:spPr>
        <a:xfrm>
          <a:off x="1968500" y="163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48967</xdr:rowOff>
    </xdr:from>
    <xdr:ext cx="534377" cy="259045"/>
    <xdr:sp macro="" textlink="">
      <xdr:nvSpPr>
        <xdr:cNvPr id="261" name="テキスト ボックス 260"/>
        <xdr:cNvSpPr txBox="1"/>
      </xdr:nvSpPr>
      <xdr:spPr>
        <a:xfrm>
          <a:off x="1752111" y="1616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22099</xdr:rowOff>
    </xdr:from>
    <xdr:to>
      <xdr:col>1</xdr:col>
      <xdr:colOff>485775</xdr:colOff>
      <xdr:row>96</xdr:row>
      <xdr:rowOff>123699</xdr:rowOff>
    </xdr:to>
    <xdr:sp macro="" textlink="">
      <xdr:nvSpPr>
        <xdr:cNvPr id="262" name="円/楕円 261"/>
        <xdr:cNvSpPr/>
      </xdr:nvSpPr>
      <xdr:spPr>
        <a:xfrm>
          <a:off x="1079500" y="164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140226</xdr:rowOff>
    </xdr:from>
    <xdr:ext cx="534377" cy="259045"/>
    <xdr:sp macro="" textlink="">
      <xdr:nvSpPr>
        <xdr:cNvPr id="263" name="テキスト ボックス 262"/>
        <xdr:cNvSpPr txBox="1"/>
      </xdr:nvSpPr>
      <xdr:spPr>
        <a:xfrm>
          <a:off x="863111" y="1625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89" name="直線コネクタ 288"/>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0"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1" name="直線コネクタ 290"/>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2"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3" name="直線コネクタ 292"/>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80601</xdr:rowOff>
    </xdr:from>
    <xdr:to>
      <xdr:col>15</xdr:col>
      <xdr:colOff>180975</xdr:colOff>
      <xdr:row>35</xdr:row>
      <xdr:rowOff>87884</xdr:rowOff>
    </xdr:to>
    <xdr:cxnSp macro="">
      <xdr:nvCxnSpPr>
        <xdr:cNvPr id="294" name="直線コネクタ 293"/>
        <xdr:cNvCxnSpPr/>
      </xdr:nvCxnSpPr>
      <xdr:spPr>
        <a:xfrm>
          <a:off x="9639300" y="6081351"/>
          <a:ext cx="8382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5"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6" name="フローチャート : 判断 295"/>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80601</xdr:rowOff>
    </xdr:from>
    <xdr:to>
      <xdr:col>14</xdr:col>
      <xdr:colOff>28575</xdr:colOff>
      <xdr:row>35</xdr:row>
      <xdr:rowOff>124504</xdr:rowOff>
    </xdr:to>
    <xdr:cxnSp macro="">
      <xdr:nvCxnSpPr>
        <xdr:cNvPr id="297" name="直線コネクタ 296"/>
        <xdr:cNvCxnSpPr/>
      </xdr:nvCxnSpPr>
      <xdr:spPr>
        <a:xfrm flipV="1">
          <a:off x="8750300" y="6081351"/>
          <a:ext cx="8890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298" name="フローチャート : 判断 297"/>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299" name="テキスト ボックス 298"/>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92978</xdr:rowOff>
    </xdr:from>
    <xdr:to>
      <xdr:col>12</xdr:col>
      <xdr:colOff>511175</xdr:colOff>
      <xdr:row>35</xdr:row>
      <xdr:rowOff>124504</xdr:rowOff>
    </xdr:to>
    <xdr:cxnSp macro="">
      <xdr:nvCxnSpPr>
        <xdr:cNvPr id="300" name="直線コネクタ 299"/>
        <xdr:cNvCxnSpPr/>
      </xdr:nvCxnSpPr>
      <xdr:spPr>
        <a:xfrm>
          <a:off x="7861300" y="6093728"/>
          <a:ext cx="889000" cy="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301" name="フローチャート : 判断 300"/>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45610</xdr:rowOff>
    </xdr:from>
    <xdr:ext cx="534377" cy="259045"/>
    <xdr:sp macro="" textlink="">
      <xdr:nvSpPr>
        <xdr:cNvPr id="302" name="テキスト ボックス 301"/>
        <xdr:cNvSpPr txBox="1"/>
      </xdr:nvSpPr>
      <xdr:spPr>
        <a:xfrm>
          <a:off x="8483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92978</xdr:rowOff>
    </xdr:from>
    <xdr:to>
      <xdr:col>11</xdr:col>
      <xdr:colOff>307975</xdr:colOff>
      <xdr:row>36</xdr:row>
      <xdr:rowOff>14155</xdr:rowOff>
    </xdr:to>
    <xdr:cxnSp macro="">
      <xdr:nvCxnSpPr>
        <xdr:cNvPr id="303" name="直線コネクタ 302"/>
        <xdr:cNvCxnSpPr/>
      </xdr:nvCxnSpPr>
      <xdr:spPr>
        <a:xfrm flipV="1">
          <a:off x="6972300" y="6093728"/>
          <a:ext cx="889000" cy="9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87452</xdr:rowOff>
    </xdr:from>
    <xdr:to>
      <xdr:col>11</xdr:col>
      <xdr:colOff>358775</xdr:colOff>
      <xdr:row>37</xdr:row>
      <xdr:rowOff>17602</xdr:rowOff>
    </xdr:to>
    <xdr:sp macro="" textlink="">
      <xdr:nvSpPr>
        <xdr:cNvPr id="304" name="フローチャート : 判断 303"/>
        <xdr:cNvSpPr/>
      </xdr:nvSpPr>
      <xdr:spPr>
        <a:xfrm>
          <a:off x="7810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8729</xdr:rowOff>
    </xdr:from>
    <xdr:ext cx="534377" cy="259045"/>
    <xdr:sp macro="" textlink="">
      <xdr:nvSpPr>
        <xdr:cNvPr id="305" name="テキスト ボックス 304"/>
        <xdr:cNvSpPr txBox="1"/>
      </xdr:nvSpPr>
      <xdr:spPr>
        <a:xfrm>
          <a:off x="7594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117758</xdr:rowOff>
    </xdr:from>
    <xdr:to>
      <xdr:col>10</xdr:col>
      <xdr:colOff>155575</xdr:colOff>
      <xdr:row>37</xdr:row>
      <xdr:rowOff>47908</xdr:rowOff>
    </xdr:to>
    <xdr:sp macro="" textlink="">
      <xdr:nvSpPr>
        <xdr:cNvPr id="306" name="フローチャート : 判断 305"/>
        <xdr:cNvSpPr/>
      </xdr:nvSpPr>
      <xdr:spPr>
        <a:xfrm>
          <a:off x="6921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39035</xdr:rowOff>
    </xdr:from>
    <xdr:ext cx="534377" cy="259045"/>
    <xdr:sp macro="" textlink="">
      <xdr:nvSpPr>
        <xdr:cNvPr id="307" name="テキスト ボックス 306"/>
        <xdr:cNvSpPr txBox="1"/>
      </xdr:nvSpPr>
      <xdr:spPr>
        <a:xfrm>
          <a:off x="6705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37084</xdr:rowOff>
    </xdr:from>
    <xdr:to>
      <xdr:col>15</xdr:col>
      <xdr:colOff>231775</xdr:colOff>
      <xdr:row>35</xdr:row>
      <xdr:rowOff>138684</xdr:rowOff>
    </xdr:to>
    <xdr:sp macro="" textlink="">
      <xdr:nvSpPr>
        <xdr:cNvPr id="313" name="円/楕円 312"/>
        <xdr:cNvSpPr/>
      </xdr:nvSpPr>
      <xdr:spPr>
        <a:xfrm>
          <a:off x="104267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59961</xdr:rowOff>
    </xdr:from>
    <xdr:ext cx="534377" cy="259045"/>
    <xdr:sp macro="" textlink="">
      <xdr:nvSpPr>
        <xdr:cNvPr id="314" name="補助費等該当値テキスト"/>
        <xdr:cNvSpPr txBox="1"/>
      </xdr:nvSpPr>
      <xdr:spPr>
        <a:xfrm>
          <a:off x="10528300" y="58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29801</xdr:rowOff>
    </xdr:from>
    <xdr:to>
      <xdr:col>14</xdr:col>
      <xdr:colOff>79375</xdr:colOff>
      <xdr:row>35</xdr:row>
      <xdr:rowOff>131401</xdr:rowOff>
    </xdr:to>
    <xdr:sp macro="" textlink="">
      <xdr:nvSpPr>
        <xdr:cNvPr id="315" name="円/楕円 314"/>
        <xdr:cNvSpPr/>
      </xdr:nvSpPr>
      <xdr:spPr>
        <a:xfrm>
          <a:off x="9588500" y="60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147928</xdr:rowOff>
    </xdr:from>
    <xdr:ext cx="534377" cy="259045"/>
    <xdr:sp macro="" textlink="">
      <xdr:nvSpPr>
        <xdr:cNvPr id="316" name="テキスト ボックス 315"/>
        <xdr:cNvSpPr txBox="1"/>
      </xdr:nvSpPr>
      <xdr:spPr>
        <a:xfrm>
          <a:off x="9372111" y="58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73704</xdr:rowOff>
    </xdr:from>
    <xdr:to>
      <xdr:col>12</xdr:col>
      <xdr:colOff>561975</xdr:colOff>
      <xdr:row>36</xdr:row>
      <xdr:rowOff>3854</xdr:rowOff>
    </xdr:to>
    <xdr:sp macro="" textlink="">
      <xdr:nvSpPr>
        <xdr:cNvPr id="317" name="円/楕円 316"/>
        <xdr:cNvSpPr/>
      </xdr:nvSpPr>
      <xdr:spPr>
        <a:xfrm>
          <a:off x="8699500" y="607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20381</xdr:rowOff>
    </xdr:from>
    <xdr:ext cx="534377" cy="259045"/>
    <xdr:sp macro="" textlink="">
      <xdr:nvSpPr>
        <xdr:cNvPr id="318" name="テキスト ボックス 317"/>
        <xdr:cNvSpPr txBox="1"/>
      </xdr:nvSpPr>
      <xdr:spPr>
        <a:xfrm>
          <a:off x="8483111" y="58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42178</xdr:rowOff>
    </xdr:from>
    <xdr:to>
      <xdr:col>11</xdr:col>
      <xdr:colOff>358775</xdr:colOff>
      <xdr:row>35</xdr:row>
      <xdr:rowOff>143778</xdr:rowOff>
    </xdr:to>
    <xdr:sp macro="" textlink="">
      <xdr:nvSpPr>
        <xdr:cNvPr id="319" name="円/楕円 318"/>
        <xdr:cNvSpPr/>
      </xdr:nvSpPr>
      <xdr:spPr>
        <a:xfrm>
          <a:off x="7810500" y="60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160305</xdr:rowOff>
    </xdr:from>
    <xdr:ext cx="534377" cy="259045"/>
    <xdr:sp macro="" textlink="">
      <xdr:nvSpPr>
        <xdr:cNvPr id="320" name="テキスト ボックス 319"/>
        <xdr:cNvSpPr txBox="1"/>
      </xdr:nvSpPr>
      <xdr:spPr>
        <a:xfrm>
          <a:off x="7594111" y="58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134805</xdr:rowOff>
    </xdr:from>
    <xdr:to>
      <xdr:col>10</xdr:col>
      <xdr:colOff>155575</xdr:colOff>
      <xdr:row>36</xdr:row>
      <xdr:rowOff>64955</xdr:rowOff>
    </xdr:to>
    <xdr:sp macro="" textlink="">
      <xdr:nvSpPr>
        <xdr:cNvPr id="321" name="円/楕円 320"/>
        <xdr:cNvSpPr/>
      </xdr:nvSpPr>
      <xdr:spPr>
        <a:xfrm>
          <a:off x="6921500" y="61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81482</xdr:rowOff>
    </xdr:from>
    <xdr:ext cx="534377" cy="259045"/>
    <xdr:sp macro="" textlink="">
      <xdr:nvSpPr>
        <xdr:cNvPr id="322" name="テキスト ボックス 321"/>
        <xdr:cNvSpPr txBox="1"/>
      </xdr:nvSpPr>
      <xdr:spPr>
        <a:xfrm>
          <a:off x="6705111" y="59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2" name="直線コネクタ 341"/>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3"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4" name="直線コネクタ 343"/>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5"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6" name="直線コネクタ 345"/>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25286</xdr:rowOff>
    </xdr:from>
    <xdr:to>
      <xdr:col>15</xdr:col>
      <xdr:colOff>180975</xdr:colOff>
      <xdr:row>57</xdr:row>
      <xdr:rowOff>83173</xdr:rowOff>
    </xdr:to>
    <xdr:cxnSp macro="">
      <xdr:nvCxnSpPr>
        <xdr:cNvPr id="347" name="直線コネクタ 346"/>
        <xdr:cNvCxnSpPr/>
      </xdr:nvCxnSpPr>
      <xdr:spPr>
        <a:xfrm>
          <a:off x="9639300" y="9797936"/>
          <a:ext cx="838200" cy="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48"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49" name="フローチャート : 判断 348"/>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25286</xdr:rowOff>
    </xdr:from>
    <xdr:to>
      <xdr:col>14</xdr:col>
      <xdr:colOff>28575</xdr:colOff>
      <xdr:row>57</xdr:row>
      <xdr:rowOff>107148</xdr:rowOff>
    </xdr:to>
    <xdr:cxnSp macro="">
      <xdr:nvCxnSpPr>
        <xdr:cNvPr id="350" name="直線コネクタ 349"/>
        <xdr:cNvCxnSpPr/>
      </xdr:nvCxnSpPr>
      <xdr:spPr>
        <a:xfrm flipV="1">
          <a:off x="8750300" y="9797936"/>
          <a:ext cx="889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1" name="フローチャート : 判断 350"/>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2" name="テキスト ボックス 351"/>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100804</xdr:rowOff>
    </xdr:from>
    <xdr:to>
      <xdr:col>12</xdr:col>
      <xdr:colOff>511175</xdr:colOff>
      <xdr:row>57</xdr:row>
      <xdr:rowOff>107148</xdr:rowOff>
    </xdr:to>
    <xdr:cxnSp macro="">
      <xdr:nvCxnSpPr>
        <xdr:cNvPr id="353" name="直線コネクタ 352"/>
        <xdr:cNvCxnSpPr/>
      </xdr:nvCxnSpPr>
      <xdr:spPr>
        <a:xfrm>
          <a:off x="7861300" y="9873454"/>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12936</xdr:rowOff>
    </xdr:from>
    <xdr:to>
      <xdr:col>12</xdr:col>
      <xdr:colOff>561975</xdr:colOff>
      <xdr:row>56</xdr:row>
      <xdr:rowOff>114536</xdr:rowOff>
    </xdr:to>
    <xdr:sp macro="" textlink="">
      <xdr:nvSpPr>
        <xdr:cNvPr id="354" name="フローチャート : 判断 353"/>
        <xdr:cNvSpPr/>
      </xdr:nvSpPr>
      <xdr:spPr>
        <a:xfrm>
          <a:off x="8699500" y="961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131063</xdr:rowOff>
    </xdr:from>
    <xdr:ext cx="534377" cy="259045"/>
    <xdr:sp macro="" textlink="">
      <xdr:nvSpPr>
        <xdr:cNvPr id="355" name="テキスト ボックス 354"/>
        <xdr:cNvSpPr txBox="1"/>
      </xdr:nvSpPr>
      <xdr:spPr>
        <a:xfrm>
          <a:off x="8483111" y="93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100804</xdr:rowOff>
    </xdr:from>
    <xdr:to>
      <xdr:col>11</xdr:col>
      <xdr:colOff>307975</xdr:colOff>
      <xdr:row>57</xdr:row>
      <xdr:rowOff>135025</xdr:rowOff>
    </xdr:to>
    <xdr:cxnSp macro="">
      <xdr:nvCxnSpPr>
        <xdr:cNvPr id="356" name="直線コネクタ 355"/>
        <xdr:cNvCxnSpPr/>
      </xdr:nvCxnSpPr>
      <xdr:spPr>
        <a:xfrm flipV="1">
          <a:off x="6972300" y="9873454"/>
          <a:ext cx="8890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13062</xdr:rowOff>
    </xdr:from>
    <xdr:to>
      <xdr:col>11</xdr:col>
      <xdr:colOff>358775</xdr:colOff>
      <xdr:row>56</xdr:row>
      <xdr:rowOff>114662</xdr:rowOff>
    </xdr:to>
    <xdr:sp macro="" textlink="">
      <xdr:nvSpPr>
        <xdr:cNvPr id="357" name="フローチャート : 判断 356"/>
        <xdr:cNvSpPr/>
      </xdr:nvSpPr>
      <xdr:spPr>
        <a:xfrm>
          <a:off x="7810500" y="96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131189</xdr:rowOff>
    </xdr:from>
    <xdr:ext cx="534377" cy="259045"/>
    <xdr:sp macro="" textlink="">
      <xdr:nvSpPr>
        <xdr:cNvPr id="358" name="テキスト ボックス 357"/>
        <xdr:cNvSpPr txBox="1"/>
      </xdr:nvSpPr>
      <xdr:spPr>
        <a:xfrm>
          <a:off x="7594111" y="93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49930</xdr:rowOff>
    </xdr:from>
    <xdr:to>
      <xdr:col>10</xdr:col>
      <xdr:colOff>155575</xdr:colOff>
      <xdr:row>56</xdr:row>
      <xdr:rowOff>151530</xdr:rowOff>
    </xdr:to>
    <xdr:sp macro="" textlink="">
      <xdr:nvSpPr>
        <xdr:cNvPr id="359" name="フローチャート : 判断 358"/>
        <xdr:cNvSpPr/>
      </xdr:nvSpPr>
      <xdr:spPr>
        <a:xfrm>
          <a:off x="6921500" y="96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168057</xdr:rowOff>
    </xdr:from>
    <xdr:ext cx="534377" cy="259045"/>
    <xdr:sp macro="" textlink="">
      <xdr:nvSpPr>
        <xdr:cNvPr id="360" name="テキスト ボックス 359"/>
        <xdr:cNvSpPr txBox="1"/>
      </xdr:nvSpPr>
      <xdr:spPr>
        <a:xfrm>
          <a:off x="6705111" y="94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32373</xdr:rowOff>
    </xdr:from>
    <xdr:to>
      <xdr:col>15</xdr:col>
      <xdr:colOff>231775</xdr:colOff>
      <xdr:row>57</xdr:row>
      <xdr:rowOff>133973</xdr:rowOff>
    </xdr:to>
    <xdr:sp macro="" textlink="">
      <xdr:nvSpPr>
        <xdr:cNvPr id="366" name="円/楕円 365"/>
        <xdr:cNvSpPr/>
      </xdr:nvSpPr>
      <xdr:spPr>
        <a:xfrm>
          <a:off x="10426700" y="9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118750</xdr:rowOff>
    </xdr:from>
    <xdr:ext cx="534377" cy="259045"/>
    <xdr:sp macro="" textlink="">
      <xdr:nvSpPr>
        <xdr:cNvPr id="367" name="普通建設事業費該当値テキスト"/>
        <xdr:cNvSpPr txBox="1"/>
      </xdr:nvSpPr>
      <xdr:spPr>
        <a:xfrm>
          <a:off x="10528300" y="97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145936</xdr:rowOff>
    </xdr:from>
    <xdr:to>
      <xdr:col>14</xdr:col>
      <xdr:colOff>79375</xdr:colOff>
      <xdr:row>57</xdr:row>
      <xdr:rowOff>76086</xdr:rowOff>
    </xdr:to>
    <xdr:sp macro="" textlink="">
      <xdr:nvSpPr>
        <xdr:cNvPr id="368" name="円/楕円 367"/>
        <xdr:cNvSpPr/>
      </xdr:nvSpPr>
      <xdr:spPr>
        <a:xfrm>
          <a:off x="9588500" y="97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67213</xdr:rowOff>
    </xdr:from>
    <xdr:ext cx="534377" cy="259045"/>
    <xdr:sp macro="" textlink="">
      <xdr:nvSpPr>
        <xdr:cNvPr id="369" name="テキスト ボックス 368"/>
        <xdr:cNvSpPr txBox="1"/>
      </xdr:nvSpPr>
      <xdr:spPr>
        <a:xfrm>
          <a:off x="9372111" y="98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56348</xdr:rowOff>
    </xdr:from>
    <xdr:to>
      <xdr:col>12</xdr:col>
      <xdr:colOff>561975</xdr:colOff>
      <xdr:row>57</xdr:row>
      <xdr:rowOff>157948</xdr:rowOff>
    </xdr:to>
    <xdr:sp macro="" textlink="">
      <xdr:nvSpPr>
        <xdr:cNvPr id="370" name="円/楕円 369"/>
        <xdr:cNvSpPr/>
      </xdr:nvSpPr>
      <xdr:spPr>
        <a:xfrm>
          <a:off x="8699500" y="98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149075</xdr:rowOff>
    </xdr:from>
    <xdr:ext cx="534377" cy="259045"/>
    <xdr:sp macro="" textlink="">
      <xdr:nvSpPr>
        <xdr:cNvPr id="371" name="テキスト ボックス 370"/>
        <xdr:cNvSpPr txBox="1"/>
      </xdr:nvSpPr>
      <xdr:spPr>
        <a:xfrm>
          <a:off x="8483111" y="99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50004</xdr:rowOff>
    </xdr:from>
    <xdr:to>
      <xdr:col>11</xdr:col>
      <xdr:colOff>358775</xdr:colOff>
      <xdr:row>57</xdr:row>
      <xdr:rowOff>151604</xdr:rowOff>
    </xdr:to>
    <xdr:sp macro="" textlink="">
      <xdr:nvSpPr>
        <xdr:cNvPr id="372" name="円/楕円 371"/>
        <xdr:cNvSpPr/>
      </xdr:nvSpPr>
      <xdr:spPr>
        <a:xfrm>
          <a:off x="7810500" y="98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142731</xdr:rowOff>
    </xdr:from>
    <xdr:ext cx="534377" cy="259045"/>
    <xdr:sp macro="" textlink="">
      <xdr:nvSpPr>
        <xdr:cNvPr id="373" name="テキスト ボックス 372"/>
        <xdr:cNvSpPr txBox="1"/>
      </xdr:nvSpPr>
      <xdr:spPr>
        <a:xfrm>
          <a:off x="7594111" y="9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84225</xdr:rowOff>
    </xdr:from>
    <xdr:to>
      <xdr:col>10</xdr:col>
      <xdr:colOff>155575</xdr:colOff>
      <xdr:row>58</xdr:row>
      <xdr:rowOff>14375</xdr:rowOff>
    </xdr:to>
    <xdr:sp macro="" textlink="">
      <xdr:nvSpPr>
        <xdr:cNvPr id="374" name="円/楕円 373"/>
        <xdr:cNvSpPr/>
      </xdr:nvSpPr>
      <xdr:spPr>
        <a:xfrm>
          <a:off x="6921500" y="98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5502</xdr:rowOff>
    </xdr:from>
    <xdr:ext cx="534377" cy="259045"/>
    <xdr:sp macro="" textlink="">
      <xdr:nvSpPr>
        <xdr:cNvPr id="375" name="テキスト ボックス 374"/>
        <xdr:cNvSpPr txBox="1"/>
      </xdr:nvSpPr>
      <xdr:spPr>
        <a:xfrm>
          <a:off x="6705111" y="994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1" name="直線コネクタ 400"/>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4"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5" name="直線コネクタ 404"/>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151930</xdr:rowOff>
    </xdr:from>
    <xdr:to>
      <xdr:col>15</xdr:col>
      <xdr:colOff>180975</xdr:colOff>
      <xdr:row>79</xdr:row>
      <xdr:rowOff>88886</xdr:rowOff>
    </xdr:to>
    <xdr:cxnSp macro="">
      <xdr:nvCxnSpPr>
        <xdr:cNvPr id="406" name="直線コネクタ 405"/>
        <xdr:cNvCxnSpPr/>
      </xdr:nvCxnSpPr>
      <xdr:spPr>
        <a:xfrm>
          <a:off x="9639300" y="13525030"/>
          <a:ext cx="838200" cy="1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07"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08" name="フローチャート : 判断 407"/>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151930</xdr:rowOff>
    </xdr:from>
    <xdr:to>
      <xdr:col>14</xdr:col>
      <xdr:colOff>28575</xdr:colOff>
      <xdr:row>79</xdr:row>
      <xdr:rowOff>85782</xdr:rowOff>
    </xdr:to>
    <xdr:cxnSp macro="">
      <xdr:nvCxnSpPr>
        <xdr:cNvPr id="409" name="直線コネクタ 408"/>
        <xdr:cNvCxnSpPr/>
      </xdr:nvCxnSpPr>
      <xdr:spPr>
        <a:xfrm flipV="1">
          <a:off x="8750300" y="13525030"/>
          <a:ext cx="889000" cy="10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0" name="フローチャート : 判断 409"/>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1" name="テキスト ボックス 410"/>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2" name="フローチャート : 判断 411"/>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3" name="テキスト ボックス 412"/>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38086</xdr:rowOff>
    </xdr:from>
    <xdr:to>
      <xdr:col>15</xdr:col>
      <xdr:colOff>231775</xdr:colOff>
      <xdr:row>79</xdr:row>
      <xdr:rowOff>139686</xdr:rowOff>
    </xdr:to>
    <xdr:sp macro="" textlink="">
      <xdr:nvSpPr>
        <xdr:cNvPr id="419" name="円/楕円 418"/>
        <xdr:cNvSpPr/>
      </xdr:nvSpPr>
      <xdr:spPr>
        <a:xfrm>
          <a:off x="10426700" y="135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124463</xdr:rowOff>
    </xdr:from>
    <xdr:ext cx="378565" cy="259045"/>
    <xdr:sp macro="" textlink="">
      <xdr:nvSpPr>
        <xdr:cNvPr id="420" name="普通建設事業費 （ うち新規整備　）該当値テキスト"/>
        <xdr:cNvSpPr txBox="1"/>
      </xdr:nvSpPr>
      <xdr:spPr>
        <a:xfrm>
          <a:off x="10528300" y="1349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101130</xdr:rowOff>
    </xdr:from>
    <xdr:to>
      <xdr:col>14</xdr:col>
      <xdr:colOff>79375</xdr:colOff>
      <xdr:row>79</xdr:row>
      <xdr:rowOff>31280</xdr:rowOff>
    </xdr:to>
    <xdr:sp macro="" textlink="">
      <xdr:nvSpPr>
        <xdr:cNvPr id="421" name="円/楕円 420"/>
        <xdr:cNvSpPr/>
      </xdr:nvSpPr>
      <xdr:spPr>
        <a:xfrm>
          <a:off x="9588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22407</xdr:rowOff>
    </xdr:from>
    <xdr:ext cx="469744" cy="259045"/>
    <xdr:sp macro="" textlink="">
      <xdr:nvSpPr>
        <xdr:cNvPr id="422" name="テキスト ボックス 421"/>
        <xdr:cNvSpPr txBox="1"/>
      </xdr:nvSpPr>
      <xdr:spPr>
        <a:xfrm>
          <a:off x="9404427" y="1356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34982</xdr:rowOff>
    </xdr:from>
    <xdr:to>
      <xdr:col>12</xdr:col>
      <xdr:colOff>561975</xdr:colOff>
      <xdr:row>79</xdr:row>
      <xdr:rowOff>136582</xdr:rowOff>
    </xdr:to>
    <xdr:sp macro="" textlink="">
      <xdr:nvSpPr>
        <xdr:cNvPr id="423" name="円/楕円 422"/>
        <xdr:cNvSpPr/>
      </xdr:nvSpPr>
      <xdr:spPr>
        <a:xfrm>
          <a:off x="8699500" y="135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127709</xdr:rowOff>
    </xdr:from>
    <xdr:ext cx="378565" cy="259045"/>
    <xdr:sp macro="" textlink="">
      <xdr:nvSpPr>
        <xdr:cNvPr id="424" name="テキスト ボックス 423"/>
        <xdr:cNvSpPr txBox="1"/>
      </xdr:nvSpPr>
      <xdr:spPr>
        <a:xfrm>
          <a:off x="8561017" y="1367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48" name="直線コネクタ 447"/>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49"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0" name="直線コネクタ 449"/>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1"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2" name="直線コネクタ 451"/>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546</xdr:rowOff>
    </xdr:from>
    <xdr:to>
      <xdr:col>15</xdr:col>
      <xdr:colOff>180975</xdr:colOff>
      <xdr:row>98</xdr:row>
      <xdr:rowOff>146914</xdr:rowOff>
    </xdr:to>
    <xdr:cxnSp macro="">
      <xdr:nvCxnSpPr>
        <xdr:cNvPr id="453" name="直線コネクタ 452"/>
        <xdr:cNvCxnSpPr/>
      </xdr:nvCxnSpPr>
      <xdr:spPr>
        <a:xfrm flipV="1">
          <a:off x="9639300" y="16802646"/>
          <a:ext cx="8382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4"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5" name="フローチャート : 判断 454"/>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121005</xdr:rowOff>
    </xdr:from>
    <xdr:to>
      <xdr:col>14</xdr:col>
      <xdr:colOff>28575</xdr:colOff>
      <xdr:row>98</xdr:row>
      <xdr:rowOff>146914</xdr:rowOff>
    </xdr:to>
    <xdr:cxnSp macro="">
      <xdr:nvCxnSpPr>
        <xdr:cNvPr id="456" name="直線コネクタ 455"/>
        <xdr:cNvCxnSpPr/>
      </xdr:nvCxnSpPr>
      <xdr:spPr>
        <a:xfrm>
          <a:off x="8750300" y="16923105"/>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57" name="フローチャート : 判断 456"/>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58" name="テキスト ボックス 457"/>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9" name="フローチャート : 判断 458"/>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0" name="テキスト ボックス 459"/>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121196</xdr:rowOff>
    </xdr:from>
    <xdr:to>
      <xdr:col>15</xdr:col>
      <xdr:colOff>231775</xdr:colOff>
      <xdr:row>98</xdr:row>
      <xdr:rowOff>51346</xdr:rowOff>
    </xdr:to>
    <xdr:sp macro="" textlink="">
      <xdr:nvSpPr>
        <xdr:cNvPr id="466" name="円/楕円 465"/>
        <xdr:cNvSpPr/>
      </xdr:nvSpPr>
      <xdr:spPr>
        <a:xfrm>
          <a:off x="10426700" y="167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36123</xdr:rowOff>
    </xdr:from>
    <xdr:ext cx="534377" cy="259045"/>
    <xdr:sp macro="" textlink="">
      <xdr:nvSpPr>
        <xdr:cNvPr id="467" name="普通建設事業費 （ うち更新整備　）該当値テキスト"/>
        <xdr:cNvSpPr txBox="1"/>
      </xdr:nvSpPr>
      <xdr:spPr>
        <a:xfrm>
          <a:off x="10528300" y="1666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96114</xdr:rowOff>
    </xdr:from>
    <xdr:to>
      <xdr:col>14</xdr:col>
      <xdr:colOff>79375</xdr:colOff>
      <xdr:row>99</xdr:row>
      <xdr:rowOff>26264</xdr:rowOff>
    </xdr:to>
    <xdr:sp macro="" textlink="">
      <xdr:nvSpPr>
        <xdr:cNvPr id="468" name="円/楕円 467"/>
        <xdr:cNvSpPr/>
      </xdr:nvSpPr>
      <xdr:spPr>
        <a:xfrm>
          <a:off x="9588500" y="168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17391</xdr:rowOff>
    </xdr:from>
    <xdr:ext cx="469744" cy="259045"/>
    <xdr:sp macro="" textlink="">
      <xdr:nvSpPr>
        <xdr:cNvPr id="469" name="テキスト ボックス 468"/>
        <xdr:cNvSpPr txBox="1"/>
      </xdr:nvSpPr>
      <xdr:spPr>
        <a:xfrm>
          <a:off x="9404427" y="1699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70205</xdr:rowOff>
    </xdr:from>
    <xdr:to>
      <xdr:col>12</xdr:col>
      <xdr:colOff>561975</xdr:colOff>
      <xdr:row>99</xdr:row>
      <xdr:rowOff>355</xdr:rowOff>
    </xdr:to>
    <xdr:sp macro="" textlink="">
      <xdr:nvSpPr>
        <xdr:cNvPr id="470" name="円/楕円 469"/>
        <xdr:cNvSpPr/>
      </xdr:nvSpPr>
      <xdr:spPr>
        <a:xfrm>
          <a:off x="8699500" y="168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162932</xdr:rowOff>
    </xdr:from>
    <xdr:ext cx="469744" cy="259045"/>
    <xdr:sp macro="" textlink="">
      <xdr:nvSpPr>
        <xdr:cNvPr id="471" name="テキスト ボックス 470"/>
        <xdr:cNvSpPr txBox="1"/>
      </xdr:nvSpPr>
      <xdr:spPr>
        <a:xfrm>
          <a:off x="8515427" y="1696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3" name="テキスト ボックス 49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497" name="直線コネクタ 496"/>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498"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0"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1" name="直線コネクタ 500"/>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3"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4" name="フローチャート : 判断 503"/>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6" name="フローチャート : 判断 505"/>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07" name="テキスト ボックス 506"/>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26198</xdr:rowOff>
    </xdr:from>
    <xdr:to>
      <xdr:col>21</xdr:col>
      <xdr:colOff>212725</xdr:colOff>
      <xdr:row>39</xdr:row>
      <xdr:rowOff>127798</xdr:rowOff>
    </xdr:to>
    <xdr:sp macro="" textlink="">
      <xdr:nvSpPr>
        <xdr:cNvPr id="509" name="フローチャート : 判断 508"/>
        <xdr:cNvSpPr/>
      </xdr:nvSpPr>
      <xdr:spPr>
        <a:xfrm>
          <a:off x="14541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144325</xdr:rowOff>
    </xdr:from>
    <xdr:ext cx="469744" cy="259045"/>
    <xdr:sp macro="" textlink="">
      <xdr:nvSpPr>
        <xdr:cNvPr id="510" name="テキスト ボックス 509"/>
        <xdr:cNvSpPr txBox="1"/>
      </xdr:nvSpPr>
      <xdr:spPr>
        <a:xfrm>
          <a:off x="14357427" y="648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75660</xdr:rowOff>
    </xdr:from>
    <xdr:to>
      <xdr:col>19</xdr:col>
      <xdr:colOff>644525</xdr:colOff>
      <xdr:row>39</xdr:row>
      <xdr:rowOff>98878</xdr:rowOff>
    </xdr:to>
    <xdr:cxnSp macro="">
      <xdr:nvCxnSpPr>
        <xdr:cNvPr id="511" name="直線コネクタ 510"/>
        <xdr:cNvCxnSpPr/>
      </xdr:nvCxnSpPr>
      <xdr:spPr>
        <a:xfrm>
          <a:off x="12814300" y="6762210"/>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14915</xdr:rowOff>
    </xdr:from>
    <xdr:to>
      <xdr:col>20</xdr:col>
      <xdr:colOff>9525</xdr:colOff>
      <xdr:row>39</xdr:row>
      <xdr:rowOff>116515</xdr:rowOff>
    </xdr:to>
    <xdr:sp macro="" textlink="">
      <xdr:nvSpPr>
        <xdr:cNvPr id="512" name="フローチャート : 判断 511"/>
        <xdr:cNvSpPr/>
      </xdr:nvSpPr>
      <xdr:spPr>
        <a:xfrm>
          <a:off x="13652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133042</xdr:rowOff>
    </xdr:from>
    <xdr:ext cx="469744" cy="259045"/>
    <xdr:sp macro="" textlink="">
      <xdr:nvSpPr>
        <xdr:cNvPr id="513" name="テキスト ボックス 512"/>
        <xdr:cNvSpPr txBox="1"/>
      </xdr:nvSpPr>
      <xdr:spPr>
        <a:xfrm>
          <a:off x="13468427" y="64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167784</xdr:rowOff>
    </xdr:from>
    <xdr:to>
      <xdr:col>18</xdr:col>
      <xdr:colOff>492125</xdr:colOff>
      <xdr:row>39</xdr:row>
      <xdr:rowOff>97934</xdr:rowOff>
    </xdr:to>
    <xdr:sp macro="" textlink="">
      <xdr:nvSpPr>
        <xdr:cNvPr id="514" name="フローチャート : 判断 513"/>
        <xdr:cNvSpPr/>
      </xdr:nvSpPr>
      <xdr:spPr>
        <a:xfrm>
          <a:off x="12763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114460</xdr:rowOff>
    </xdr:from>
    <xdr:ext cx="469744" cy="259045"/>
    <xdr:sp macro="" textlink="">
      <xdr:nvSpPr>
        <xdr:cNvPr id="515" name="テキスト ボックス 514"/>
        <xdr:cNvSpPr txBox="1"/>
      </xdr:nvSpPr>
      <xdr:spPr>
        <a:xfrm>
          <a:off x="12579427" y="645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2"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24860</xdr:rowOff>
    </xdr:from>
    <xdr:to>
      <xdr:col>18</xdr:col>
      <xdr:colOff>492125</xdr:colOff>
      <xdr:row>39</xdr:row>
      <xdr:rowOff>126460</xdr:rowOff>
    </xdr:to>
    <xdr:sp macro="" textlink="">
      <xdr:nvSpPr>
        <xdr:cNvPr id="529" name="円/楕円 528"/>
        <xdr:cNvSpPr/>
      </xdr:nvSpPr>
      <xdr:spPr>
        <a:xfrm>
          <a:off x="12763500" y="67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117587</xdr:rowOff>
    </xdr:from>
    <xdr:ext cx="469744" cy="259045"/>
    <xdr:sp macro="" textlink="">
      <xdr:nvSpPr>
        <xdr:cNvPr id="530" name="テキスト ボックス 529"/>
        <xdr:cNvSpPr txBox="1"/>
      </xdr:nvSpPr>
      <xdr:spPr>
        <a:xfrm>
          <a:off x="12579427" y="680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1" name="直線コネクタ 54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2" name="テキスト ボックス 54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4" name="テキスト ボックス 54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5" name="直線コネクタ 54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6" name="テキスト ボックス 545"/>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8" name="テキスト ボックス 54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0" name="直線コネクタ 549"/>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1"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2" name="直線コネクタ 55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3"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4" name="直線コネクタ 553"/>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5" name="直線コネクタ 55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6"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7" name="フローチャート : 判断 556"/>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8" name="直線コネクタ 55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9" name="フローチャート : 判断 558"/>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0" name="テキスト ボックス 559"/>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1" name="直線コネクタ 56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62" name="フローチャート : 判断 561"/>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3" name="テキスト ボックス 562"/>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4" name="直線コネクタ 56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65" name="フローチャート : 判断 564"/>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フローチャート : 判断 566"/>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4" name="円/楕円 57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5"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6" name="円/楕円 57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77" name="テキスト ボックス 576"/>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8" name="円/楕円 57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79" name="テキスト ボックス 578"/>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0" name="円/楕円 57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81" name="テキスト ボックス 580"/>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2" name="円/楕円 58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83" name="テキスト ボックス 582"/>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07" name="直線コネクタ 606"/>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08"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09" name="直線コネクタ 608"/>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0"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1" name="直線コネクタ 610"/>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50279</xdr:rowOff>
    </xdr:from>
    <xdr:to>
      <xdr:col>23</xdr:col>
      <xdr:colOff>517525</xdr:colOff>
      <xdr:row>77</xdr:row>
      <xdr:rowOff>51400</xdr:rowOff>
    </xdr:to>
    <xdr:cxnSp macro="">
      <xdr:nvCxnSpPr>
        <xdr:cNvPr id="612" name="直線コネクタ 611"/>
        <xdr:cNvCxnSpPr/>
      </xdr:nvCxnSpPr>
      <xdr:spPr>
        <a:xfrm>
          <a:off x="15481300" y="13251929"/>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3"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4" name="フローチャート : 判断 613"/>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23983</xdr:rowOff>
    </xdr:from>
    <xdr:to>
      <xdr:col>22</xdr:col>
      <xdr:colOff>365125</xdr:colOff>
      <xdr:row>77</xdr:row>
      <xdr:rowOff>50279</xdr:rowOff>
    </xdr:to>
    <xdr:cxnSp macro="">
      <xdr:nvCxnSpPr>
        <xdr:cNvPr id="615" name="直線コネクタ 614"/>
        <xdr:cNvCxnSpPr/>
      </xdr:nvCxnSpPr>
      <xdr:spPr>
        <a:xfrm>
          <a:off x="14592300" y="13225633"/>
          <a:ext cx="8890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6" name="フローチャート : 判断 615"/>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17" name="テキスト ボックス 616"/>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23983</xdr:rowOff>
    </xdr:from>
    <xdr:to>
      <xdr:col>21</xdr:col>
      <xdr:colOff>161925</xdr:colOff>
      <xdr:row>77</xdr:row>
      <xdr:rowOff>24501</xdr:rowOff>
    </xdr:to>
    <xdr:cxnSp macro="">
      <xdr:nvCxnSpPr>
        <xdr:cNvPr id="618" name="直線コネクタ 617"/>
        <xdr:cNvCxnSpPr/>
      </xdr:nvCxnSpPr>
      <xdr:spPr>
        <a:xfrm flipV="1">
          <a:off x="13703300" y="13225633"/>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75747</xdr:rowOff>
    </xdr:from>
    <xdr:to>
      <xdr:col>21</xdr:col>
      <xdr:colOff>212725</xdr:colOff>
      <xdr:row>78</xdr:row>
      <xdr:rowOff>5897</xdr:rowOff>
    </xdr:to>
    <xdr:sp macro="" textlink="">
      <xdr:nvSpPr>
        <xdr:cNvPr id="619" name="フローチャート : 判断 618"/>
        <xdr:cNvSpPr/>
      </xdr:nvSpPr>
      <xdr:spPr>
        <a:xfrm>
          <a:off x="14541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168474</xdr:rowOff>
    </xdr:from>
    <xdr:ext cx="534377" cy="259045"/>
    <xdr:sp macro="" textlink="">
      <xdr:nvSpPr>
        <xdr:cNvPr id="620" name="テキスト ボックス 619"/>
        <xdr:cNvSpPr txBox="1"/>
      </xdr:nvSpPr>
      <xdr:spPr>
        <a:xfrm>
          <a:off x="14325111" y="133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106431</xdr:rowOff>
    </xdr:from>
    <xdr:to>
      <xdr:col>19</xdr:col>
      <xdr:colOff>644525</xdr:colOff>
      <xdr:row>77</xdr:row>
      <xdr:rowOff>24501</xdr:rowOff>
    </xdr:to>
    <xdr:cxnSp macro="">
      <xdr:nvCxnSpPr>
        <xdr:cNvPr id="621" name="直線コネクタ 620"/>
        <xdr:cNvCxnSpPr/>
      </xdr:nvCxnSpPr>
      <xdr:spPr>
        <a:xfrm>
          <a:off x="12814300" y="1313663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73622</xdr:rowOff>
    </xdr:from>
    <xdr:to>
      <xdr:col>20</xdr:col>
      <xdr:colOff>9525</xdr:colOff>
      <xdr:row>78</xdr:row>
      <xdr:rowOff>3772</xdr:rowOff>
    </xdr:to>
    <xdr:sp macro="" textlink="">
      <xdr:nvSpPr>
        <xdr:cNvPr id="622" name="フローチャート : 判断 621"/>
        <xdr:cNvSpPr/>
      </xdr:nvSpPr>
      <xdr:spPr>
        <a:xfrm>
          <a:off x="13652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166349</xdr:rowOff>
    </xdr:from>
    <xdr:ext cx="534377" cy="259045"/>
    <xdr:sp macro="" textlink="">
      <xdr:nvSpPr>
        <xdr:cNvPr id="623" name="テキスト ボックス 622"/>
        <xdr:cNvSpPr txBox="1"/>
      </xdr:nvSpPr>
      <xdr:spPr>
        <a:xfrm>
          <a:off x="13436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61361</xdr:rowOff>
    </xdr:from>
    <xdr:to>
      <xdr:col>18</xdr:col>
      <xdr:colOff>492125</xdr:colOff>
      <xdr:row>77</xdr:row>
      <xdr:rowOff>162961</xdr:rowOff>
    </xdr:to>
    <xdr:sp macro="" textlink="">
      <xdr:nvSpPr>
        <xdr:cNvPr id="624" name="フローチャート : 判断 623"/>
        <xdr:cNvSpPr/>
      </xdr:nvSpPr>
      <xdr:spPr>
        <a:xfrm>
          <a:off x="12763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154088</xdr:rowOff>
    </xdr:from>
    <xdr:ext cx="534377" cy="259045"/>
    <xdr:sp macro="" textlink="">
      <xdr:nvSpPr>
        <xdr:cNvPr id="625" name="テキスト ボックス 624"/>
        <xdr:cNvSpPr txBox="1"/>
      </xdr:nvSpPr>
      <xdr:spPr>
        <a:xfrm>
          <a:off x="12547111" y="133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600</xdr:rowOff>
    </xdr:from>
    <xdr:to>
      <xdr:col>23</xdr:col>
      <xdr:colOff>568325</xdr:colOff>
      <xdr:row>77</xdr:row>
      <xdr:rowOff>102200</xdr:rowOff>
    </xdr:to>
    <xdr:sp macro="" textlink="">
      <xdr:nvSpPr>
        <xdr:cNvPr id="631" name="円/楕円 630"/>
        <xdr:cNvSpPr/>
      </xdr:nvSpPr>
      <xdr:spPr>
        <a:xfrm>
          <a:off x="16268700" y="132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150477</xdr:rowOff>
    </xdr:from>
    <xdr:ext cx="534377" cy="259045"/>
    <xdr:sp macro="" textlink="">
      <xdr:nvSpPr>
        <xdr:cNvPr id="632" name="公債費該当値テキスト"/>
        <xdr:cNvSpPr txBox="1"/>
      </xdr:nvSpPr>
      <xdr:spPr>
        <a:xfrm>
          <a:off x="16370300" y="1318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170929</xdr:rowOff>
    </xdr:from>
    <xdr:to>
      <xdr:col>22</xdr:col>
      <xdr:colOff>415925</xdr:colOff>
      <xdr:row>77</xdr:row>
      <xdr:rowOff>101079</xdr:rowOff>
    </xdr:to>
    <xdr:sp macro="" textlink="">
      <xdr:nvSpPr>
        <xdr:cNvPr id="633" name="円/楕円 632"/>
        <xdr:cNvSpPr/>
      </xdr:nvSpPr>
      <xdr:spPr>
        <a:xfrm>
          <a:off x="15430500" y="132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92206</xdr:rowOff>
    </xdr:from>
    <xdr:ext cx="534377" cy="259045"/>
    <xdr:sp macro="" textlink="">
      <xdr:nvSpPr>
        <xdr:cNvPr id="634" name="テキスト ボックス 633"/>
        <xdr:cNvSpPr txBox="1"/>
      </xdr:nvSpPr>
      <xdr:spPr>
        <a:xfrm>
          <a:off x="15214111" y="132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144633</xdr:rowOff>
    </xdr:from>
    <xdr:to>
      <xdr:col>21</xdr:col>
      <xdr:colOff>212725</xdr:colOff>
      <xdr:row>77</xdr:row>
      <xdr:rowOff>74783</xdr:rowOff>
    </xdr:to>
    <xdr:sp macro="" textlink="">
      <xdr:nvSpPr>
        <xdr:cNvPr id="635" name="円/楕円 634"/>
        <xdr:cNvSpPr/>
      </xdr:nvSpPr>
      <xdr:spPr>
        <a:xfrm>
          <a:off x="14541500" y="131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91310</xdr:rowOff>
    </xdr:from>
    <xdr:ext cx="534377" cy="259045"/>
    <xdr:sp macro="" textlink="">
      <xdr:nvSpPr>
        <xdr:cNvPr id="636" name="テキスト ボックス 635"/>
        <xdr:cNvSpPr txBox="1"/>
      </xdr:nvSpPr>
      <xdr:spPr>
        <a:xfrm>
          <a:off x="14325111" y="129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145151</xdr:rowOff>
    </xdr:from>
    <xdr:to>
      <xdr:col>20</xdr:col>
      <xdr:colOff>9525</xdr:colOff>
      <xdr:row>77</xdr:row>
      <xdr:rowOff>75301</xdr:rowOff>
    </xdr:to>
    <xdr:sp macro="" textlink="">
      <xdr:nvSpPr>
        <xdr:cNvPr id="637" name="円/楕円 636"/>
        <xdr:cNvSpPr/>
      </xdr:nvSpPr>
      <xdr:spPr>
        <a:xfrm>
          <a:off x="13652500" y="131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91828</xdr:rowOff>
    </xdr:from>
    <xdr:ext cx="534377" cy="259045"/>
    <xdr:sp macro="" textlink="">
      <xdr:nvSpPr>
        <xdr:cNvPr id="638" name="テキスト ボックス 637"/>
        <xdr:cNvSpPr txBox="1"/>
      </xdr:nvSpPr>
      <xdr:spPr>
        <a:xfrm>
          <a:off x="13436111" y="1295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55631</xdr:rowOff>
    </xdr:from>
    <xdr:to>
      <xdr:col>18</xdr:col>
      <xdr:colOff>492125</xdr:colOff>
      <xdr:row>76</xdr:row>
      <xdr:rowOff>157231</xdr:rowOff>
    </xdr:to>
    <xdr:sp macro="" textlink="">
      <xdr:nvSpPr>
        <xdr:cNvPr id="639" name="円/楕円 638"/>
        <xdr:cNvSpPr/>
      </xdr:nvSpPr>
      <xdr:spPr>
        <a:xfrm>
          <a:off x="12763500" y="130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2308</xdr:rowOff>
    </xdr:from>
    <xdr:ext cx="534377" cy="259045"/>
    <xdr:sp macro="" textlink="">
      <xdr:nvSpPr>
        <xdr:cNvPr id="640" name="テキスト ボックス 639"/>
        <xdr:cNvSpPr txBox="1"/>
      </xdr:nvSpPr>
      <xdr:spPr>
        <a:xfrm>
          <a:off x="12547111" y="128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1" name="直線コネクタ 65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2" name="テキスト ボックス 65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3" name="直線コネクタ 65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4" name="テキスト ボックス 65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5" name="直線コネクタ 65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6" name="テキスト ボックス 65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7" name="直線コネクタ 65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8" name="テキスト ボックス 65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9" name="直線コネクタ 65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0" name="テキスト ボックス 65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1" name="直線コネクタ 66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2" name="テキスト ボックス 66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11765</xdr:rowOff>
    </xdr:from>
    <xdr:to>
      <xdr:col>23</xdr:col>
      <xdr:colOff>516889</xdr:colOff>
      <xdr:row>99</xdr:row>
      <xdr:rowOff>98160</xdr:rowOff>
    </xdr:to>
    <xdr:cxnSp macro="">
      <xdr:nvCxnSpPr>
        <xdr:cNvPr id="666" name="直線コネクタ 665"/>
        <xdr:cNvCxnSpPr/>
      </xdr:nvCxnSpPr>
      <xdr:spPr>
        <a:xfrm flipV="1">
          <a:off x="16317595" y="15613715"/>
          <a:ext cx="1269" cy="145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101987</xdr:rowOff>
    </xdr:from>
    <xdr:ext cx="313932" cy="259045"/>
    <xdr:sp macro="" textlink="">
      <xdr:nvSpPr>
        <xdr:cNvPr id="667" name="積立金最小値テキスト"/>
        <xdr:cNvSpPr txBox="1"/>
      </xdr:nvSpPr>
      <xdr:spPr>
        <a:xfrm>
          <a:off x="16370300" y="17075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98160</xdr:rowOff>
    </xdr:from>
    <xdr:to>
      <xdr:col>23</xdr:col>
      <xdr:colOff>606425</xdr:colOff>
      <xdr:row>99</xdr:row>
      <xdr:rowOff>98160</xdr:rowOff>
    </xdr:to>
    <xdr:cxnSp macro="">
      <xdr:nvCxnSpPr>
        <xdr:cNvPr id="668" name="直線コネクタ 667"/>
        <xdr:cNvCxnSpPr/>
      </xdr:nvCxnSpPr>
      <xdr:spPr>
        <a:xfrm>
          <a:off x="16230600" y="1707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129892</xdr:rowOff>
    </xdr:from>
    <xdr:ext cx="534377" cy="259045"/>
    <xdr:sp macro="" textlink="">
      <xdr:nvSpPr>
        <xdr:cNvPr id="669" name="積立金最大値テキスト"/>
        <xdr:cNvSpPr txBox="1"/>
      </xdr:nvSpPr>
      <xdr:spPr>
        <a:xfrm>
          <a:off x="16370300" y="153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91</xdr:row>
      <xdr:rowOff>11765</xdr:rowOff>
    </xdr:from>
    <xdr:to>
      <xdr:col>23</xdr:col>
      <xdr:colOff>606425</xdr:colOff>
      <xdr:row>91</xdr:row>
      <xdr:rowOff>11765</xdr:rowOff>
    </xdr:to>
    <xdr:cxnSp macro="">
      <xdr:nvCxnSpPr>
        <xdr:cNvPr id="670" name="直線コネクタ 669"/>
        <xdr:cNvCxnSpPr/>
      </xdr:nvCxnSpPr>
      <xdr:spPr>
        <a:xfrm>
          <a:off x="16230600" y="156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99972</xdr:rowOff>
    </xdr:from>
    <xdr:to>
      <xdr:col>23</xdr:col>
      <xdr:colOff>517525</xdr:colOff>
      <xdr:row>97</xdr:row>
      <xdr:rowOff>145611</xdr:rowOff>
    </xdr:to>
    <xdr:cxnSp macro="">
      <xdr:nvCxnSpPr>
        <xdr:cNvPr id="671" name="直線コネクタ 670"/>
        <xdr:cNvCxnSpPr/>
      </xdr:nvCxnSpPr>
      <xdr:spPr>
        <a:xfrm>
          <a:off x="15481300" y="16730622"/>
          <a:ext cx="838200" cy="4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65110</xdr:rowOff>
    </xdr:from>
    <xdr:ext cx="534377" cy="259045"/>
    <xdr:sp macro="" textlink="">
      <xdr:nvSpPr>
        <xdr:cNvPr id="672" name="積立金平均値テキスト"/>
        <xdr:cNvSpPr txBox="1"/>
      </xdr:nvSpPr>
      <xdr:spPr>
        <a:xfrm>
          <a:off x="16370300" y="16524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42233</xdr:rowOff>
    </xdr:from>
    <xdr:to>
      <xdr:col>23</xdr:col>
      <xdr:colOff>568325</xdr:colOff>
      <xdr:row>97</xdr:row>
      <xdr:rowOff>143833</xdr:rowOff>
    </xdr:to>
    <xdr:sp macro="" textlink="">
      <xdr:nvSpPr>
        <xdr:cNvPr id="673" name="フローチャート : 判断 672"/>
        <xdr:cNvSpPr/>
      </xdr:nvSpPr>
      <xdr:spPr>
        <a:xfrm>
          <a:off x="162687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99972</xdr:rowOff>
    </xdr:from>
    <xdr:to>
      <xdr:col>22</xdr:col>
      <xdr:colOff>365125</xdr:colOff>
      <xdr:row>98</xdr:row>
      <xdr:rowOff>44569</xdr:rowOff>
    </xdr:to>
    <xdr:cxnSp macro="">
      <xdr:nvCxnSpPr>
        <xdr:cNvPr id="674" name="直線コネクタ 673"/>
        <xdr:cNvCxnSpPr/>
      </xdr:nvCxnSpPr>
      <xdr:spPr>
        <a:xfrm flipV="1">
          <a:off x="14592300" y="16730622"/>
          <a:ext cx="889000" cy="1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32142</xdr:rowOff>
    </xdr:from>
    <xdr:to>
      <xdr:col>22</xdr:col>
      <xdr:colOff>415925</xdr:colOff>
      <xdr:row>97</xdr:row>
      <xdr:rowOff>133742</xdr:rowOff>
    </xdr:to>
    <xdr:sp macro="" textlink="">
      <xdr:nvSpPr>
        <xdr:cNvPr id="675" name="フローチャート : 判断 674"/>
        <xdr:cNvSpPr/>
      </xdr:nvSpPr>
      <xdr:spPr>
        <a:xfrm>
          <a:off x="15430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150269</xdr:rowOff>
    </xdr:from>
    <xdr:ext cx="534377" cy="259045"/>
    <xdr:sp macro="" textlink="">
      <xdr:nvSpPr>
        <xdr:cNvPr id="676" name="テキスト ボックス 675"/>
        <xdr:cNvSpPr txBox="1"/>
      </xdr:nvSpPr>
      <xdr:spPr>
        <a:xfrm>
          <a:off x="15214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44569</xdr:rowOff>
    </xdr:from>
    <xdr:to>
      <xdr:col>21</xdr:col>
      <xdr:colOff>161925</xdr:colOff>
      <xdr:row>98</xdr:row>
      <xdr:rowOff>141088</xdr:rowOff>
    </xdr:to>
    <xdr:cxnSp macro="">
      <xdr:nvCxnSpPr>
        <xdr:cNvPr id="677" name="直線コネクタ 676"/>
        <xdr:cNvCxnSpPr/>
      </xdr:nvCxnSpPr>
      <xdr:spPr>
        <a:xfrm flipV="1">
          <a:off x="13703300" y="1684666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11503</xdr:rowOff>
    </xdr:from>
    <xdr:to>
      <xdr:col>21</xdr:col>
      <xdr:colOff>212725</xdr:colOff>
      <xdr:row>98</xdr:row>
      <xdr:rowOff>113103</xdr:rowOff>
    </xdr:to>
    <xdr:sp macro="" textlink="">
      <xdr:nvSpPr>
        <xdr:cNvPr id="678" name="フローチャート : 判断 677"/>
        <xdr:cNvSpPr/>
      </xdr:nvSpPr>
      <xdr:spPr>
        <a:xfrm>
          <a:off x="14541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104230</xdr:rowOff>
    </xdr:from>
    <xdr:ext cx="534377" cy="259045"/>
    <xdr:sp macro="" textlink="">
      <xdr:nvSpPr>
        <xdr:cNvPr id="679" name="テキスト ボックス 678"/>
        <xdr:cNvSpPr txBox="1"/>
      </xdr:nvSpPr>
      <xdr:spPr>
        <a:xfrm>
          <a:off x="14325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64164</xdr:rowOff>
    </xdr:from>
    <xdr:to>
      <xdr:col>19</xdr:col>
      <xdr:colOff>644525</xdr:colOff>
      <xdr:row>98</xdr:row>
      <xdr:rowOff>141088</xdr:rowOff>
    </xdr:to>
    <xdr:cxnSp macro="">
      <xdr:nvCxnSpPr>
        <xdr:cNvPr id="680" name="直線コネクタ 679"/>
        <xdr:cNvCxnSpPr/>
      </xdr:nvCxnSpPr>
      <xdr:spPr>
        <a:xfrm>
          <a:off x="12814300" y="16866264"/>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116708</xdr:rowOff>
    </xdr:from>
    <xdr:to>
      <xdr:col>20</xdr:col>
      <xdr:colOff>9525</xdr:colOff>
      <xdr:row>98</xdr:row>
      <xdr:rowOff>46858</xdr:rowOff>
    </xdr:to>
    <xdr:sp macro="" textlink="">
      <xdr:nvSpPr>
        <xdr:cNvPr id="681" name="フローチャート : 判断 680"/>
        <xdr:cNvSpPr/>
      </xdr:nvSpPr>
      <xdr:spPr>
        <a:xfrm>
          <a:off x="13652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63385</xdr:rowOff>
    </xdr:from>
    <xdr:ext cx="534377" cy="259045"/>
    <xdr:sp macro="" textlink="">
      <xdr:nvSpPr>
        <xdr:cNvPr id="682" name="テキスト ボックス 681"/>
        <xdr:cNvSpPr txBox="1"/>
      </xdr:nvSpPr>
      <xdr:spPr>
        <a:xfrm>
          <a:off x="13436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28108</xdr:rowOff>
    </xdr:from>
    <xdr:to>
      <xdr:col>18</xdr:col>
      <xdr:colOff>492125</xdr:colOff>
      <xdr:row>97</xdr:row>
      <xdr:rowOff>129708</xdr:rowOff>
    </xdr:to>
    <xdr:sp macro="" textlink="">
      <xdr:nvSpPr>
        <xdr:cNvPr id="683" name="フローチャート : 判断 682"/>
        <xdr:cNvSpPr/>
      </xdr:nvSpPr>
      <xdr:spPr>
        <a:xfrm>
          <a:off x="12763500" y="166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146235</xdr:rowOff>
    </xdr:from>
    <xdr:ext cx="534377" cy="259045"/>
    <xdr:sp macro="" textlink="">
      <xdr:nvSpPr>
        <xdr:cNvPr id="684" name="テキスト ボックス 683"/>
        <xdr:cNvSpPr txBox="1"/>
      </xdr:nvSpPr>
      <xdr:spPr>
        <a:xfrm>
          <a:off x="12547111" y="164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94811</xdr:rowOff>
    </xdr:from>
    <xdr:to>
      <xdr:col>23</xdr:col>
      <xdr:colOff>568325</xdr:colOff>
      <xdr:row>98</xdr:row>
      <xdr:rowOff>24961</xdr:rowOff>
    </xdr:to>
    <xdr:sp macro="" textlink="">
      <xdr:nvSpPr>
        <xdr:cNvPr id="690" name="円/楕円 689"/>
        <xdr:cNvSpPr/>
      </xdr:nvSpPr>
      <xdr:spPr>
        <a:xfrm>
          <a:off x="16268700" y="167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73238</xdr:rowOff>
    </xdr:from>
    <xdr:ext cx="534377" cy="259045"/>
    <xdr:sp macro="" textlink="">
      <xdr:nvSpPr>
        <xdr:cNvPr id="691" name="積立金該当値テキスト"/>
        <xdr:cNvSpPr txBox="1"/>
      </xdr:nvSpPr>
      <xdr:spPr>
        <a:xfrm>
          <a:off x="16370300" y="167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49172</xdr:rowOff>
    </xdr:from>
    <xdr:to>
      <xdr:col>22</xdr:col>
      <xdr:colOff>415925</xdr:colOff>
      <xdr:row>97</xdr:row>
      <xdr:rowOff>150772</xdr:rowOff>
    </xdr:to>
    <xdr:sp macro="" textlink="">
      <xdr:nvSpPr>
        <xdr:cNvPr id="692" name="円/楕円 691"/>
        <xdr:cNvSpPr/>
      </xdr:nvSpPr>
      <xdr:spPr>
        <a:xfrm>
          <a:off x="15430500" y="166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141899</xdr:rowOff>
    </xdr:from>
    <xdr:ext cx="534377" cy="259045"/>
    <xdr:sp macro="" textlink="">
      <xdr:nvSpPr>
        <xdr:cNvPr id="693" name="テキスト ボックス 692"/>
        <xdr:cNvSpPr txBox="1"/>
      </xdr:nvSpPr>
      <xdr:spPr>
        <a:xfrm>
          <a:off x="15214111" y="1677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165219</xdr:rowOff>
    </xdr:from>
    <xdr:to>
      <xdr:col>21</xdr:col>
      <xdr:colOff>212725</xdr:colOff>
      <xdr:row>98</xdr:row>
      <xdr:rowOff>95369</xdr:rowOff>
    </xdr:to>
    <xdr:sp macro="" textlink="">
      <xdr:nvSpPr>
        <xdr:cNvPr id="694" name="円/楕円 693"/>
        <xdr:cNvSpPr/>
      </xdr:nvSpPr>
      <xdr:spPr>
        <a:xfrm>
          <a:off x="14541500" y="167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111896</xdr:rowOff>
    </xdr:from>
    <xdr:ext cx="534377" cy="259045"/>
    <xdr:sp macro="" textlink="">
      <xdr:nvSpPr>
        <xdr:cNvPr id="695" name="テキスト ボックス 694"/>
        <xdr:cNvSpPr txBox="1"/>
      </xdr:nvSpPr>
      <xdr:spPr>
        <a:xfrm>
          <a:off x="14325111" y="165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90288</xdr:rowOff>
    </xdr:from>
    <xdr:to>
      <xdr:col>20</xdr:col>
      <xdr:colOff>9525</xdr:colOff>
      <xdr:row>99</xdr:row>
      <xdr:rowOff>20438</xdr:rowOff>
    </xdr:to>
    <xdr:sp macro="" textlink="">
      <xdr:nvSpPr>
        <xdr:cNvPr id="696" name="円/楕円 695"/>
        <xdr:cNvSpPr/>
      </xdr:nvSpPr>
      <xdr:spPr>
        <a:xfrm>
          <a:off x="13652500" y="168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11565</xdr:rowOff>
    </xdr:from>
    <xdr:ext cx="469744" cy="259045"/>
    <xdr:sp macro="" textlink="">
      <xdr:nvSpPr>
        <xdr:cNvPr id="697" name="テキスト ボックス 696"/>
        <xdr:cNvSpPr txBox="1"/>
      </xdr:nvSpPr>
      <xdr:spPr>
        <a:xfrm>
          <a:off x="13468427" y="1698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13364</xdr:rowOff>
    </xdr:from>
    <xdr:to>
      <xdr:col>18</xdr:col>
      <xdr:colOff>492125</xdr:colOff>
      <xdr:row>98</xdr:row>
      <xdr:rowOff>114964</xdr:rowOff>
    </xdr:to>
    <xdr:sp macro="" textlink="">
      <xdr:nvSpPr>
        <xdr:cNvPr id="698" name="円/楕円 697"/>
        <xdr:cNvSpPr/>
      </xdr:nvSpPr>
      <xdr:spPr>
        <a:xfrm>
          <a:off x="12763500" y="168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106091</xdr:rowOff>
    </xdr:from>
    <xdr:ext cx="534377" cy="259045"/>
    <xdr:sp macro="" textlink="">
      <xdr:nvSpPr>
        <xdr:cNvPr id="699" name="テキスト ボックス 698"/>
        <xdr:cNvSpPr txBox="1"/>
      </xdr:nvSpPr>
      <xdr:spPr>
        <a:xfrm>
          <a:off x="12547111" y="1690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3" name="直線コネクタ 722"/>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6"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7" name="直線コネクタ 726"/>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29"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0" name="フローチャート : 判断 729"/>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2" name="フローチャート : 判断 731"/>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3" name="テキスト ボックス 732"/>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89535</xdr:rowOff>
    </xdr:from>
    <xdr:to>
      <xdr:col>29</xdr:col>
      <xdr:colOff>568325</xdr:colOff>
      <xdr:row>39</xdr:row>
      <xdr:rowOff>19685</xdr:rowOff>
    </xdr:to>
    <xdr:sp macro="" textlink="">
      <xdr:nvSpPr>
        <xdr:cNvPr id="735" name="フローチャート : 判断 734"/>
        <xdr:cNvSpPr/>
      </xdr:nvSpPr>
      <xdr:spPr>
        <a:xfrm>
          <a:off x="20383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36212</xdr:rowOff>
    </xdr:from>
    <xdr:ext cx="378565" cy="259045"/>
    <xdr:sp macro="" textlink="">
      <xdr:nvSpPr>
        <xdr:cNvPr id="736" name="テキスト ボックス 735"/>
        <xdr:cNvSpPr txBox="1"/>
      </xdr:nvSpPr>
      <xdr:spPr>
        <a:xfrm>
          <a:off x="20245017" y="637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42291</xdr:rowOff>
    </xdr:from>
    <xdr:to>
      <xdr:col>28</xdr:col>
      <xdr:colOff>314325</xdr:colOff>
      <xdr:row>39</xdr:row>
      <xdr:rowOff>44450</xdr:rowOff>
    </xdr:to>
    <xdr:cxnSp macro="">
      <xdr:nvCxnSpPr>
        <xdr:cNvPr id="737" name="直線コネクタ 736"/>
        <xdr:cNvCxnSpPr/>
      </xdr:nvCxnSpPr>
      <xdr:spPr>
        <a:xfrm>
          <a:off x="18656300" y="6728841"/>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83820</xdr:rowOff>
    </xdr:from>
    <xdr:to>
      <xdr:col>28</xdr:col>
      <xdr:colOff>365125</xdr:colOff>
      <xdr:row>39</xdr:row>
      <xdr:rowOff>13970</xdr:rowOff>
    </xdr:to>
    <xdr:sp macro="" textlink="">
      <xdr:nvSpPr>
        <xdr:cNvPr id="738" name="フローチャート : 判断 737"/>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30497</xdr:rowOff>
    </xdr:from>
    <xdr:ext cx="378565" cy="259045"/>
    <xdr:sp macro="" textlink="">
      <xdr:nvSpPr>
        <xdr:cNvPr id="739" name="テキスト ボックス 738"/>
        <xdr:cNvSpPr txBox="1"/>
      </xdr:nvSpPr>
      <xdr:spPr>
        <a:xfrm>
          <a:off x="19356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40" name="フローチャート : 判断 739"/>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23766</xdr:rowOff>
    </xdr:from>
    <xdr:ext cx="378565" cy="259045"/>
    <xdr:sp macro="" textlink="">
      <xdr:nvSpPr>
        <xdr:cNvPr id="741" name="テキスト ボックス 740"/>
        <xdr:cNvSpPr txBox="1"/>
      </xdr:nvSpPr>
      <xdr:spPr>
        <a:xfrm>
          <a:off x="18467017"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7" name="円/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9" name="円/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0" name="テキスト ボックス 74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1" name="円/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2" name="テキスト ボックス 75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3" name="円/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4" name="テキスト ボックス 75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162941</xdr:rowOff>
    </xdr:from>
    <xdr:to>
      <xdr:col>27</xdr:col>
      <xdr:colOff>161925</xdr:colOff>
      <xdr:row>39</xdr:row>
      <xdr:rowOff>93091</xdr:rowOff>
    </xdr:to>
    <xdr:sp macro="" textlink="">
      <xdr:nvSpPr>
        <xdr:cNvPr id="755" name="円/楕円 754"/>
        <xdr:cNvSpPr/>
      </xdr:nvSpPr>
      <xdr:spPr>
        <a:xfrm>
          <a:off x="18605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84218</xdr:rowOff>
    </xdr:from>
    <xdr:ext cx="313932" cy="259045"/>
    <xdr:sp macro="" textlink="">
      <xdr:nvSpPr>
        <xdr:cNvPr id="756" name="テキスト ボックス 755"/>
        <xdr:cNvSpPr txBox="1"/>
      </xdr:nvSpPr>
      <xdr:spPr>
        <a:xfrm>
          <a:off x="18499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8" name="直線コネクタ 777"/>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1"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2" name="直線コネクタ 781"/>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134031</xdr:rowOff>
    </xdr:from>
    <xdr:to>
      <xdr:col>32</xdr:col>
      <xdr:colOff>187325</xdr:colOff>
      <xdr:row>57</xdr:row>
      <xdr:rowOff>136362</xdr:rowOff>
    </xdr:to>
    <xdr:cxnSp macro="">
      <xdr:nvCxnSpPr>
        <xdr:cNvPr id="783" name="直線コネクタ 782"/>
        <xdr:cNvCxnSpPr/>
      </xdr:nvCxnSpPr>
      <xdr:spPr>
        <a:xfrm flipV="1">
          <a:off x="21323300" y="9906681"/>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4"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5" name="フローチャート : 判断 784"/>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136362</xdr:rowOff>
    </xdr:from>
    <xdr:to>
      <xdr:col>31</xdr:col>
      <xdr:colOff>34925</xdr:colOff>
      <xdr:row>57</xdr:row>
      <xdr:rowOff>138740</xdr:rowOff>
    </xdr:to>
    <xdr:cxnSp macro="">
      <xdr:nvCxnSpPr>
        <xdr:cNvPr id="786" name="直線コネクタ 785"/>
        <xdr:cNvCxnSpPr/>
      </xdr:nvCxnSpPr>
      <xdr:spPr>
        <a:xfrm flipV="1">
          <a:off x="20434300" y="990901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7" name="フローチャート : 判断 786"/>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88" name="テキスト ボックス 787"/>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138740</xdr:rowOff>
    </xdr:from>
    <xdr:to>
      <xdr:col>29</xdr:col>
      <xdr:colOff>517525</xdr:colOff>
      <xdr:row>57</xdr:row>
      <xdr:rowOff>141300</xdr:rowOff>
    </xdr:to>
    <xdr:cxnSp macro="">
      <xdr:nvCxnSpPr>
        <xdr:cNvPr id="789" name="直線コネクタ 788"/>
        <xdr:cNvCxnSpPr/>
      </xdr:nvCxnSpPr>
      <xdr:spPr>
        <a:xfrm flipV="1">
          <a:off x="19545300" y="991139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90" name="フローチャート : 判断 78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91" name="テキスト ボックス 79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88814</xdr:rowOff>
    </xdr:from>
    <xdr:to>
      <xdr:col>28</xdr:col>
      <xdr:colOff>314325</xdr:colOff>
      <xdr:row>57</xdr:row>
      <xdr:rowOff>141300</xdr:rowOff>
    </xdr:to>
    <xdr:cxnSp macro="">
      <xdr:nvCxnSpPr>
        <xdr:cNvPr id="792" name="直線コネクタ 791"/>
        <xdr:cNvCxnSpPr/>
      </xdr:nvCxnSpPr>
      <xdr:spPr>
        <a:xfrm>
          <a:off x="18656300" y="9861464"/>
          <a:ext cx="889000" cy="5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93" name="フローチャート : 判断 79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94" name="テキスト ボックス 79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95" name="フローチャート : 判断 79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96" name="テキスト ボックス 79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83231</xdr:rowOff>
    </xdr:from>
    <xdr:to>
      <xdr:col>32</xdr:col>
      <xdr:colOff>238125</xdr:colOff>
      <xdr:row>58</xdr:row>
      <xdr:rowOff>13381</xdr:rowOff>
    </xdr:to>
    <xdr:sp macro="" textlink="">
      <xdr:nvSpPr>
        <xdr:cNvPr id="802" name="円/楕円 801"/>
        <xdr:cNvSpPr/>
      </xdr:nvSpPr>
      <xdr:spPr>
        <a:xfrm>
          <a:off x="22110700" y="98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106108</xdr:rowOff>
    </xdr:from>
    <xdr:ext cx="469744" cy="259045"/>
    <xdr:sp macro="" textlink="">
      <xdr:nvSpPr>
        <xdr:cNvPr id="803" name="貸付金該当値テキスト"/>
        <xdr:cNvSpPr txBox="1"/>
      </xdr:nvSpPr>
      <xdr:spPr>
        <a:xfrm>
          <a:off x="22212300" y="970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85562</xdr:rowOff>
    </xdr:from>
    <xdr:to>
      <xdr:col>31</xdr:col>
      <xdr:colOff>85725</xdr:colOff>
      <xdr:row>58</xdr:row>
      <xdr:rowOff>15712</xdr:rowOff>
    </xdr:to>
    <xdr:sp macro="" textlink="">
      <xdr:nvSpPr>
        <xdr:cNvPr id="804" name="円/楕円 803"/>
        <xdr:cNvSpPr/>
      </xdr:nvSpPr>
      <xdr:spPr>
        <a:xfrm>
          <a:off x="21272500" y="98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32239</xdr:rowOff>
    </xdr:from>
    <xdr:ext cx="469744" cy="259045"/>
    <xdr:sp macro="" textlink="">
      <xdr:nvSpPr>
        <xdr:cNvPr id="805" name="テキスト ボックス 804"/>
        <xdr:cNvSpPr txBox="1"/>
      </xdr:nvSpPr>
      <xdr:spPr>
        <a:xfrm>
          <a:off x="21088427" y="96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87940</xdr:rowOff>
    </xdr:from>
    <xdr:to>
      <xdr:col>29</xdr:col>
      <xdr:colOff>568325</xdr:colOff>
      <xdr:row>58</xdr:row>
      <xdr:rowOff>18090</xdr:rowOff>
    </xdr:to>
    <xdr:sp macro="" textlink="">
      <xdr:nvSpPr>
        <xdr:cNvPr id="806" name="円/楕円 805"/>
        <xdr:cNvSpPr/>
      </xdr:nvSpPr>
      <xdr:spPr>
        <a:xfrm>
          <a:off x="203835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34617</xdr:rowOff>
    </xdr:from>
    <xdr:ext cx="469744" cy="259045"/>
    <xdr:sp macro="" textlink="">
      <xdr:nvSpPr>
        <xdr:cNvPr id="807" name="テキスト ボックス 806"/>
        <xdr:cNvSpPr txBox="1"/>
      </xdr:nvSpPr>
      <xdr:spPr>
        <a:xfrm>
          <a:off x="20199427" y="96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90500</xdr:rowOff>
    </xdr:from>
    <xdr:to>
      <xdr:col>28</xdr:col>
      <xdr:colOff>365125</xdr:colOff>
      <xdr:row>58</xdr:row>
      <xdr:rowOff>20650</xdr:rowOff>
    </xdr:to>
    <xdr:sp macro="" textlink="">
      <xdr:nvSpPr>
        <xdr:cNvPr id="808" name="円/楕円 807"/>
        <xdr:cNvSpPr/>
      </xdr:nvSpPr>
      <xdr:spPr>
        <a:xfrm>
          <a:off x="19494500" y="98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37177</xdr:rowOff>
    </xdr:from>
    <xdr:ext cx="469744" cy="259045"/>
    <xdr:sp macro="" textlink="">
      <xdr:nvSpPr>
        <xdr:cNvPr id="809" name="テキスト ボックス 808"/>
        <xdr:cNvSpPr txBox="1"/>
      </xdr:nvSpPr>
      <xdr:spPr>
        <a:xfrm>
          <a:off x="19310427" y="963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38014</xdr:rowOff>
    </xdr:from>
    <xdr:to>
      <xdr:col>27</xdr:col>
      <xdr:colOff>161925</xdr:colOff>
      <xdr:row>57</xdr:row>
      <xdr:rowOff>139614</xdr:rowOff>
    </xdr:to>
    <xdr:sp macro="" textlink="">
      <xdr:nvSpPr>
        <xdr:cNvPr id="810" name="円/楕円 809"/>
        <xdr:cNvSpPr/>
      </xdr:nvSpPr>
      <xdr:spPr>
        <a:xfrm>
          <a:off x="18605500" y="98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156141</xdr:rowOff>
    </xdr:from>
    <xdr:ext cx="469744" cy="259045"/>
    <xdr:sp macro="" textlink="">
      <xdr:nvSpPr>
        <xdr:cNvPr id="811" name="テキスト ボックス 810"/>
        <xdr:cNvSpPr txBox="1"/>
      </xdr:nvSpPr>
      <xdr:spPr>
        <a:xfrm>
          <a:off x="18421427" y="958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8" name="直線コネクタ 837"/>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39"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0" name="直線コネクタ 839"/>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1"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2" name="直線コネクタ 841"/>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44472</xdr:rowOff>
    </xdr:from>
    <xdr:to>
      <xdr:col>32</xdr:col>
      <xdr:colOff>187325</xdr:colOff>
      <xdr:row>74</xdr:row>
      <xdr:rowOff>53714</xdr:rowOff>
    </xdr:to>
    <xdr:cxnSp macro="">
      <xdr:nvCxnSpPr>
        <xdr:cNvPr id="843" name="直線コネクタ 842"/>
        <xdr:cNvCxnSpPr/>
      </xdr:nvCxnSpPr>
      <xdr:spPr>
        <a:xfrm flipV="1">
          <a:off x="21323300" y="12731772"/>
          <a:ext cx="8382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4"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5" name="フローチャート : 判断 844"/>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53714</xdr:rowOff>
    </xdr:from>
    <xdr:to>
      <xdr:col>31</xdr:col>
      <xdr:colOff>34925</xdr:colOff>
      <xdr:row>74</xdr:row>
      <xdr:rowOff>112285</xdr:rowOff>
    </xdr:to>
    <xdr:cxnSp macro="">
      <xdr:nvCxnSpPr>
        <xdr:cNvPr id="846" name="直線コネクタ 845"/>
        <xdr:cNvCxnSpPr/>
      </xdr:nvCxnSpPr>
      <xdr:spPr>
        <a:xfrm flipV="1">
          <a:off x="20434300" y="12741014"/>
          <a:ext cx="889000" cy="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7" name="フローチャート : 判断 846"/>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8" name="テキスト ボックス 847"/>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112285</xdr:rowOff>
    </xdr:from>
    <xdr:to>
      <xdr:col>29</xdr:col>
      <xdr:colOff>517525</xdr:colOff>
      <xdr:row>74</xdr:row>
      <xdr:rowOff>136696</xdr:rowOff>
    </xdr:to>
    <xdr:cxnSp macro="">
      <xdr:nvCxnSpPr>
        <xdr:cNvPr id="849" name="直線コネクタ 848"/>
        <xdr:cNvCxnSpPr/>
      </xdr:nvCxnSpPr>
      <xdr:spPr>
        <a:xfrm flipV="1">
          <a:off x="19545300" y="1279958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38249</xdr:rowOff>
    </xdr:from>
    <xdr:to>
      <xdr:col>29</xdr:col>
      <xdr:colOff>568325</xdr:colOff>
      <xdr:row>77</xdr:row>
      <xdr:rowOff>139849</xdr:rowOff>
    </xdr:to>
    <xdr:sp macro="" textlink="">
      <xdr:nvSpPr>
        <xdr:cNvPr id="850" name="フローチャート : 判断 849"/>
        <xdr:cNvSpPr/>
      </xdr:nvSpPr>
      <xdr:spPr>
        <a:xfrm>
          <a:off x="20383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130976</xdr:rowOff>
    </xdr:from>
    <xdr:ext cx="534377" cy="259045"/>
    <xdr:sp macro="" textlink="">
      <xdr:nvSpPr>
        <xdr:cNvPr id="851" name="テキスト ボックス 850"/>
        <xdr:cNvSpPr txBox="1"/>
      </xdr:nvSpPr>
      <xdr:spPr>
        <a:xfrm>
          <a:off x="20167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126572</xdr:rowOff>
    </xdr:from>
    <xdr:to>
      <xdr:col>28</xdr:col>
      <xdr:colOff>314325</xdr:colOff>
      <xdr:row>74</xdr:row>
      <xdr:rowOff>136696</xdr:rowOff>
    </xdr:to>
    <xdr:cxnSp macro="">
      <xdr:nvCxnSpPr>
        <xdr:cNvPr id="852" name="直線コネクタ 851"/>
        <xdr:cNvCxnSpPr/>
      </xdr:nvCxnSpPr>
      <xdr:spPr>
        <a:xfrm>
          <a:off x="18656300" y="1281387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55459</xdr:rowOff>
    </xdr:from>
    <xdr:to>
      <xdr:col>28</xdr:col>
      <xdr:colOff>365125</xdr:colOff>
      <xdr:row>77</xdr:row>
      <xdr:rowOff>157059</xdr:rowOff>
    </xdr:to>
    <xdr:sp macro="" textlink="">
      <xdr:nvSpPr>
        <xdr:cNvPr id="853" name="フローチャート : 判断 852"/>
        <xdr:cNvSpPr/>
      </xdr:nvSpPr>
      <xdr:spPr>
        <a:xfrm>
          <a:off x="19494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148186</xdr:rowOff>
    </xdr:from>
    <xdr:ext cx="534377" cy="259045"/>
    <xdr:sp macro="" textlink="">
      <xdr:nvSpPr>
        <xdr:cNvPr id="854" name="テキスト ボックス 853"/>
        <xdr:cNvSpPr txBox="1"/>
      </xdr:nvSpPr>
      <xdr:spPr>
        <a:xfrm>
          <a:off x="19278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72228</xdr:rowOff>
    </xdr:from>
    <xdr:to>
      <xdr:col>27</xdr:col>
      <xdr:colOff>161925</xdr:colOff>
      <xdr:row>78</xdr:row>
      <xdr:rowOff>2378</xdr:rowOff>
    </xdr:to>
    <xdr:sp macro="" textlink="">
      <xdr:nvSpPr>
        <xdr:cNvPr id="855" name="フローチャート : 判断 854"/>
        <xdr:cNvSpPr/>
      </xdr:nvSpPr>
      <xdr:spPr>
        <a:xfrm>
          <a:off x="18605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164955</xdr:rowOff>
    </xdr:from>
    <xdr:ext cx="534377" cy="259045"/>
    <xdr:sp macro="" textlink="">
      <xdr:nvSpPr>
        <xdr:cNvPr id="856" name="テキスト ボックス 855"/>
        <xdr:cNvSpPr txBox="1"/>
      </xdr:nvSpPr>
      <xdr:spPr>
        <a:xfrm>
          <a:off x="18389111" y="133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165122</xdr:rowOff>
    </xdr:from>
    <xdr:to>
      <xdr:col>32</xdr:col>
      <xdr:colOff>238125</xdr:colOff>
      <xdr:row>74</xdr:row>
      <xdr:rowOff>95272</xdr:rowOff>
    </xdr:to>
    <xdr:sp macro="" textlink="">
      <xdr:nvSpPr>
        <xdr:cNvPr id="862" name="円/楕円 861"/>
        <xdr:cNvSpPr/>
      </xdr:nvSpPr>
      <xdr:spPr>
        <a:xfrm>
          <a:off x="22110700" y="126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16549</xdr:rowOff>
    </xdr:from>
    <xdr:ext cx="534377" cy="259045"/>
    <xdr:sp macro="" textlink="">
      <xdr:nvSpPr>
        <xdr:cNvPr id="863" name="繰出金該当値テキスト"/>
        <xdr:cNvSpPr txBox="1"/>
      </xdr:nvSpPr>
      <xdr:spPr>
        <a:xfrm>
          <a:off x="22212300" y="1253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2914</xdr:rowOff>
    </xdr:from>
    <xdr:to>
      <xdr:col>31</xdr:col>
      <xdr:colOff>85725</xdr:colOff>
      <xdr:row>74</xdr:row>
      <xdr:rowOff>104514</xdr:rowOff>
    </xdr:to>
    <xdr:sp macro="" textlink="">
      <xdr:nvSpPr>
        <xdr:cNvPr id="864" name="円/楕円 863"/>
        <xdr:cNvSpPr/>
      </xdr:nvSpPr>
      <xdr:spPr>
        <a:xfrm>
          <a:off x="21272500" y="126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121041</xdr:rowOff>
    </xdr:from>
    <xdr:ext cx="534377" cy="259045"/>
    <xdr:sp macro="" textlink="">
      <xdr:nvSpPr>
        <xdr:cNvPr id="865" name="テキスト ボックス 864"/>
        <xdr:cNvSpPr txBox="1"/>
      </xdr:nvSpPr>
      <xdr:spPr>
        <a:xfrm>
          <a:off x="21056111" y="124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61485</xdr:rowOff>
    </xdr:from>
    <xdr:to>
      <xdr:col>29</xdr:col>
      <xdr:colOff>568325</xdr:colOff>
      <xdr:row>74</xdr:row>
      <xdr:rowOff>163085</xdr:rowOff>
    </xdr:to>
    <xdr:sp macro="" textlink="">
      <xdr:nvSpPr>
        <xdr:cNvPr id="866" name="円/楕円 865"/>
        <xdr:cNvSpPr/>
      </xdr:nvSpPr>
      <xdr:spPr>
        <a:xfrm>
          <a:off x="20383500" y="127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8162</xdr:rowOff>
    </xdr:from>
    <xdr:ext cx="534377" cy="259045"/>
    <xdr:sp macro="" textlink="">
      <xdr:nvSpPr>
        <xdr:cNvPr id="867" name="テキスト ボックス 866"/>
        <xdr:cNvSpPr txBox="1"/>
      </xdr:nvSpPr>
      <xdr:spPr>
        <a:xfrm>
          <a:off x="20167111" y="125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85896</xdr:rowOff>
    </xdr:from>
    <xdr:to>
      <xdr:col>28</xdr:col>
      <xdr:colOff>365125</xdr:colOff>
      <xdr:row>75</xdr:row>
      <xdr:rowOff>16046</xdr:rowOff>
    </xdr:to>
    <xdr:sp macro="" textlink="">
      <xdr:nvSpPr>
        <xdr:cNvPr id="868" name="円/楕円 867"/>
        <xdr:cNvSpPr/>
      </xdr:nvSpPr>
      <xdr:spPr>
        <a:xfrm>
          <a:off x="19494500" y="127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32573</xdr:rowOff>
    </xdr:from>
    <xdr:ext cx="534377" cy="259045"/>
    <xdr:sp macro="" textlink="">
      <xdr:nvSpPr>
        <xdr:cNvPr id="869" name="テキスト ボックス 868"/>
        <xdr:cNvSpPr txBox="1"/>
      </xdr:nvSpPr>
      <xdr:spPr>
        <a:xfrm>
          <a:off x="19278111" y="125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75772</xdr:rowOff>
    </xdr:from>
    <xdr:to>
      <xdr:col>27</xdr:col>
      <xdr:colOff>161925</xdr:colOff>
      <xdr:row>75</xdr:row>
      <xdr:rowOff>5922</xdr:rowOff>
    </xdr:to>
    <xdr:sp macro="" textlink="">
      <xdr:nvSpPr>
        <xdr:cNvPr id="870" name="円/楕円 869"/>
        <xdr:cNvSpPr/>
      </xdr:nvSpPr>
      <xdr:spPr>
        <a:xfrm>
          <a:off x="18605500" y="127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22449</xdr:rowOff>
    </xdr:from>
    <xdr:ext cx="534377" cy="259045"/>
    <xdr:sp macro="" textlink="">
      <xdr:nvSpPr>
        <xdr:cNvPr id="871" name="テキスト ボックス 870"/>
        <xdr:cNvSpPr txBox="1"/>
      </xdr:nvSpPr>
      <xdr:spPr>
        <a:xfrm>
          <a:off x="18389111" y="1253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削減を目的に公共施設の整備事業や物品の購入などを抑制したことで普通建設事業費と物件費が類似団体平均を下回っている一方、公共下水道特別会計や介護保険特別会計を運営するための繰出金、除排雪を行うための維持補修費が類似団体平均を上回っている。また近年は障害福祉サービス体系の充実により利用者数が増加傾向にあり類似団体も含めて扶助費が増加傾向に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16583</xdr:rowOff>
    </xdr:from>
    <xdr:to>
      <xdr:col>6</xdr:col>
      <xdr:colOff>511175</xdr:colOff>
      <xdr:row>32</xdr:row>
      <xdr:rowOff>30625</xdr:rowOff>
    </xdr:to>
    <xdr:cxnSp macro="">
      <xdr:nvCxnSpPr>
        <xdr:cNvPr id="63" name="直線コネクタ 62"/>
        <xdr:cNvCxnSpPr/>
      </xdr:nvCxnSpPr>
      <xdr:spPr>
        <a:xfrm>
          <a:off x="3797300" y="5331533"/>
          <a:ext cx="8382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16583</xdr:rowOff>
    </xdr:from>
    <xdr:to>
      <xdr:col>5</xdr:col>
      <xdr:colOff>358775</xdr:colOff>
      <xdr:row>31</xdr:row>
      <xdr:rowOff>91367</xdr:rowOff>
    </xdr:to>
    <xdr:cxnSp macro="">
      <xdr:nvCxnSpPr>
        <xdr:cNvPr id="66" name="直線コネクタ 65"/>
        <xdr:cNvCxnSpPr/>
      </xdr:nvCxnSpPr>
      <xdr:spPr>
        <a:xfrm flipV="1">
          <a:off x="2908300" y="5331533"/>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91367</xdr:rowOff>
    </xdr:from>
    <xdr:to>
      <xdr:col>4</xdr:col>
      <xdr:colOff>155575</xdr:colOff>
      <xdr:row>32</xdr:row>
      <xdr:rowOff>147538</xdr:rowOff>
    </xdr:to>
    <xdr:cxnSp macro="">
      <xdr:nvCxnSpPr>
        <xdr:cNvPr id="69" name="直線コネクタ 68"/>
        <xdr:cNvCxnSpPr/>
      </xdr:nvCxnSpPr>
      <xdr:spPr>
        <a:xfrm flipV="1">
          <a:off x="2019300" y="5406317"/>
          <a:ext cx="889000" cy="2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25219</xdr:rowOff>
    </xdr:from>
    <xdr:to>
      <xdr:col>4</xdr:col>
      <xdr:colOff>206375</xdr:colOff>
      <xdr:row>37</xdr:row>
      <xdr:rowOff>126819</xdr:rowOff>
    </xdr:to>
    <xdr:sp macro="" textlink="">
      <xdr:nvSpPr>
        <xdr:cNvPr id="70" name="フローチャート : 判断 69"/>
        <xdr:cNvSpPr/>
      </xdr:nvSpPr>
      <xdr:spPr>
        <a:xfrm>
          <a:off x="2857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117946</xdr:rowOff>
    </xdr:from>
    <xdr:ext cx="469744" cy="259045"/>
    <xdr:sp macro="" textlink="">
      <xdr:nvSpPr>
        <xdr:cNvPr id="71" name="テキスト ボックス 70"/>
        <xdr:cNvSpPr txBox="1"/>
      </xdr:nvSpPr>
      <xdr:spPr>
        <a:xfrm>
          <a:off x="2673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22787</xdr:rowOff>
    </xdr:from>
    <xdr:to>
      <xdr:col>2</xdr:col>
      <xdr:colOff>638175</xdr:colOff>
      <xdr:row>32</xdr:row>
      <xdr:rowOff>147538</xdr:rowOff>
    </xdr:to>
    <xdr:cxnSp macro="">
      <xdr:nvCxnSpPr>
        <xdr:cNvPr id="72" name="直線コネクタ 71"/>
        <xdr:cNvCxnSpPr/>
      </xdr:nvCxnSpPr>
      <xdr:spPr>
        <a:xfrm>
          <a:off x="1130300" y="5509187"/>
          <a:ext cx="889000" cy="1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50365</xdr:rowOff>
    </xdr:from>
    <xdr:to>
      <xdr:col>3</xdr:col>
      <xdr:colOff>3175</xdr:colOff>
      <xdr:row>37</xdr:row>
      <xdr:rowOff>151965</xdr:rowOff>
    </xdr:to>
    <xdr:sp macro="" textlink="">
      <xdr:nvSpPr>
        <xdr:cNvPr id="73" name="フローチャート : 判断 72"/>
        <xdr:cNvSpPr/>
      </xdr:nvSpPr>
      <xdr:spPr>
        <a:xfrm>
          <a:off x="1968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143091</xdr:rowOff>
    </xdr:from>
    <xdr:ext cx="469744" cy="259045"/>
    <xdr:sp macro="" textlink="">
      <xdr:nvSpPr>
        <xdr:cNvPr id="74" name="テキスト ボックス 73"/>
        <xdr:cNvSpPr txBox="1"/>
      </xdr:nvSpPr>
      <xdr:spPr>
        <a:xfrm>
          <a:off x="1784427"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16075</xdr:rowOff>
    </xdr:from>
    <xdr:to>
      <xdr:col>1</xdr:col>
      <xdr:colOff>485775</xdr:colOff>
      <xdr:row>37</xdr:row>
      <xdr:rowOff>117675</xdr:rowOff>
    </xdr:to>
    <xdr:sp macro="" textlink="">
      <xdr:nvSpPr>
        <xdr:cNvPr id="75" name="フローチャート : 判断 74"/>
        <xdr:cNvSpPr/>
      </xdr:nvSpPr>
      <xdr:spPr>
        <a:xfrm>
          <a:off x="1079500" y="635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108802</xdr:rowOff>
    </xdr:from>
    <xdr:ext cx="469744" cy="259045"/>
    <xdr:sp macro="" textlink="">
      <xdr:nvSpPr>
        <xdr:cNvPr id="76" name="テキスト ボックス 75"/>
        <xdr:cNvSpPr txBox="1"/>
      </xdr:nvSpPr>
      <xdr:spPr>
        <a:xfrm>
          <a:off x="895427"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151275</xdr:rowOff>
    </xdr:from>
    <xdr:to>
      <xdr:col>6</xdr:col>
      <xdr:colOff>561975</xdr:colOff>
      <xdr:row>32</xdr:row>
      <xdr:rowOff>81425</xdr:rowOff>
    </xdr:to>
    <xdr:sp macro="" textlink="">
      <xdr:nvSpPr>
        <xdr:cNvPr id="82" name="円/楕円 81"/>
        <xdr:cNvSpPr/>
      </xdr:nvSpPr>
      <xdr:spPr>
        <a:xfrm>
          <a:off x="4584700" y="54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2702</xdr:rowOff>
    </xdr:from>
    <xdr:ext cx="469744" cy="259045"/>
    <xdr:sp macro="" textlink="">
      <xdr:nvSpPr>
        <xdr:cNvPr id="83" name="議会費該当値テキスト"/>
        <xdr:cNvSpPr txBox="1"/>
      </xdr:nvSpPr>
      <xdr:spPr>
        <a:xfrm>
          <a:off x="4686300" y="53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137233</xdr:rowOff>
    </xdr:from>
    <xdr:to>
      <xdr:col>5</xdr:col>
      <xdr:colOff>409575</xdr:colOff>
      <xdr:row>31</xdr:row>
      <xdr:rowOff>67383</xdr:rowOff>
    </xdr:to>
    <xdr:sp macro="" textlink="">
      <xdr:nvSpPr>
        <xdr:cNvPr id="84" name="円/楕円 83"/>
        <xdr:cNvSpPr/>
      </xdr:nvSpPr>
      <xdr:spPr>
        <a:xfrm>
          <a:off x="3746500" y="52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83910</xdr:rowOff>
    </xdr:from>
    <xdr:ext cx="469744" cy="259045"/>
    <xdr:sp macro="" textlink="">
      <xdr:nvSpPr>
        <xdr:cNvPr id="85" name="テキスト ボックス 84"/>
        <xdr:cNvSpPr txBox="1"/>
      </xdr:nvSpPr>
      <xdr:spPr>
        <a:xfrm>
          <a:off x="3562427" y="50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40567</xdr:rowOff>
    </xdr:from>
    <xdr:to>
      <xdr:col>4</xdr:col>
      <xdr:colOff>206375</xdr:colOff>
      <xdr:row>31</xdr:row>
      <xdr:rowOff>142167</xdr:rowOff>
    </xdr:to>
    <xdr:sp macro="" textlink="">
      <xdr:nvSpPr>
        <xdr:cNvPr id="86" name="円/楕円 85"/>
        <xdr:cNvSpPr/>
      </xdr:nvSpPr>
      <xdr:spPr>
        <a:xfrm>
          <a:off x="2857500" y="53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158694</xdr:rowOff>
    </xdr:from>
    <xdr:ext cx="469744" cy="259045"/>
    <xdr:sp macro="" textlink="">
      <xdr:nvSpPr>
        <xdr:cNvPr id="87" name="テキスト ボックス 86"/>
        <xdr:cNvSpPr txBox="1"/>
      </xdr:nvSpPr>
      <xdr:spPr>
        <a:xfrm>
          <a:off x="2673427" y="51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96738</xdr:rowOff>
    </xdr:from>
    <xdr:to>
      <xdr:col>3</xdr:col>
      <xdr:colOff>3175</xdr:colOff>
      <xdr:row>33</xdr:row>
      <xdr:rowOff>26888</xdr:rowOff>
    </xdr:to>
    <xdr:sp macro="" textlink="">
      <xdr:nvSpPr>
        <xdr:cNvPr id="88" name="円/楕円 87"/>
        <xdr:cNvSpPr/>
      </xdr:nvSpPr>
      <xdr:spPr>
        <a:xfrm>
          <a:off x="1968500" y="55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43415</xdr:rowOff>
    </xdr:from>
    <xdr:ext cx="469744" cy="259045"/>
    <xdr:sp macro="" textlink="">
      <xdr:nvSpPr>
        <xdr:cNvPr id="89" name="テキスト ボックス 88"/>
        <xdr:cNvSpPr txBox="1"/>
      </xdr:nvSpPr>
      <xdr:spPr>
        <a:xfrm>
          <a:off x="1784427" y="535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143437</xdr:rowOff>
    </xdr:from>
    <xdr:to>
      <xdr:col>1</xdr:col>
      <xdr:colOff>485775</xdr:colOff>
      <xdr:row>32</xdr:row>
      <xdr:rowOff>73587</xdr:rowOff>
    </xdr:to>
    <xdr:sp macro="" textlink="">
      <xdr:nvSpPr>
        <xdr:cNvPr id="90" name="円/楕円 89"/>
        <xdr:cNvSpPr/>
      </xdr:nvSpPr>
      <xdr:spPr>
        <a:xfrm>
          <a:off x="1079500" y="54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90114</xdr:rowOff>
    </xdr:from>
    <xdr:ext cx="469744" cy="259045"/>
    <xdr:sp macro="" textlink="">
      <xdr:nvSpPr>
        <xdr:cNvPr id="91" name="テキスト ボックス 90"/>
        <xdr:cNvSpPr txBox="1"/>
      </xdr:nvSpPr>
      <xdr:spPr>
        <a:xfrm>
          <a:off x="895427" y="52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116797</xdr:rowOff>
    </xdr:from>
    <xdr:to>
      <xdr:col>6</xdr:col>
      <xdr:colOff>511175</xdr:colOff>
      <xdr:row>57</xdr:row>
      <xdr:rowOff>124177</xdr:rowOff>
    </xdr:to>
    <xdr:cxnSp macro="">
      <xdr:nvCxnSpPr>
        <xdr:cNvPr id="123" name="直線コネクタ 122"/>
        <xdr:cNvCxnSpPr/>
      </xdr:nvCxnSpPr>
      <xdr:spPr>
        <a:xfrm flipV="1">
          <a:off x="3797300" y="9889447"/>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124177</xdr:rowOff>
    </xdr:from>
    <xdr:to>
      <xdr:col>5</xdr:col>
      <xdr:colOff>358775</xdr:colOff>
      <xdr:row>58</xdr:row>
      <xdr:rowOff>66733</xdr:rowOff>
    </xdr:to>
    <xdr:cxnSp macro="">
      <xdr:nvCxnSpPr>
        <xdr:cNvPr id="126" name="直線コネクタ 125"/>
        <xdr:cNvCxnSpPr/>
      </xdr:nvCxnSpPr>
      <xdr:spPr>
        <a:xfrm flipV="1">
          <a:off x="2908300" y="9896827"/>
          <a:ext cx="889000" cy="1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41293</xdr:rowOff>
    </xdr:from>
    <xdr:to>
      <xdr:col>4</xdr:col>
      <xdr:colOff>155575</xdr:colOff>
      <xdr:row>58</xdr:row>
      <xdr:rowOff>66733</xdr:rowOff>
    </xdr:to>
    <xdr:cxnSp macro="">
      <xdr:nvCxnSpPr>
        <xdr:cNvPr id="129" name="直線コネクタ 128"/>
        <xdr:cNvCxnSpPr/>
      </xdr:nvCxnSpPr>
      <xdr:spPr>
        <a:xfrm>
          <a:off x="2019300" y="9985393"/>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30" name="フローチャート : 判断 129"/>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31" name="テキスト ボックス 130"/>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41293</xdr:rowOff>
    </xdr:from>
    <xdr:to>
      <xdr:col>2</xdr:col>
      <xdr:colOff>638175</xdr:colOff>
      <xdr:row>58</xdr:row>
      <xdr:rowOff>76116</xdr:rowOff>
    </xdr:to>
    <xdr:cxnSp macro="">
      <xdr:nvCxnSpPr>
        <xdr:cNvPr id="132" name="直線コネクタ 131"/>
        <xdr:cNvCxnSpPr/>
      </xdr:nvCxnSpPr>
      <xdr:spPr>
        <a:xfrm flipV="1">
          <a:off x="1130300" y="9985393"/>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3" name="フローチャート : 判断 132"/>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4" name="テキスト ボックス 133"/>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5" name="フローチャート : 判断 134"/>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6" name="テキスト ボックス 135"/>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65997</xdr:rowOff>
    </xdr:from>
    <xdr:to>
      <xdr:col>6</xdr:col>
      <xdr:colOff>561975</xdr:colOff>
      <xdr:row>57</xdr:row>
      <xdr:rowOff>167597</xdr:rowOff>
    </xdr:to>
    <xdr:sp macro="" textlink="">
      <xdr:nvSpPr>
        <xdr:cNvPr id="142" name="円/楕円 141"/>
        <xdr:cNvSpPr/>
      </xdr:nvSpPr>
      <xdr:spPr>
        <a:xfrm>
          <a:off x="4584700" y="98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44424</xdr:rowOff>
    </xdr:from>
    <xdr:ext cx="534377" cy="259045"/>
    <xdr:sp macro="" textlink="">
      <xdr:nvSpPr>
        <xdr:cNvPr id="143" name="総務費該当値テキスト"/>
        <xdr:cNvSpPr txBox="1"/>
      </xdr:nvSpPr>
      <xdr:spPr>
        <a:xfrm>
          <a:off x="4686300" y="981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73377</xdr:rowOff>
    </xdr:from>
    <xdr:to>
      <xdr:col>5</xdr:col>
      <xdr:colOff>409575</xdr:colOff>
      <xdr:row>58</xdr:row>
      <xdr:rowOff>3527</xdr:rowOff>
    </xdr:to>
    <xdr:sp macro="" textlink="">
      <xdr:nvSpPr>
        <xdr:cNvPr id="144" name="円/楕円 143"/>
        <xdr:cNvSpPr/>
      </xdr:nvSpPr>
      <xdr:spPr>
        <a:xfrm>
          <a:off x="3746500" y="98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166104</xdr:rowOff>
    </xdr:from>
    <xdr:ext cx="534377" cy="259045"/>
    <xdr:sp macro="" textlink="">
      <xdr:nvSpPr>
        <xdr:cNvPr id="145" name="テキスト ボックス 144"/>
        <xdr:cNvSpPr txBox="1"/>
      </xdr:nvSpPr>
      <xdr:spPr>
        <a:xfrm>
          <a:off x="3530111" y="99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15933</xdr:rowOff>
    </xdr:from>
    <xdr:to>
      <xdr:col>4</xdr:col>
      <xdr:colOff>206375</xdr:colOff>
      <xdr:row>58</xdr:row>
      <xdr:rowOff>117533</xdr:rowOff>
    </xdr:to>
    <xdr:sp macro="" textlink="">
      <xdr:nvSpPr>
        <xdr:cNvPr id="146" name="円/楕円 145"/>
        <xdr:cNvSpPr/>
      </xdr:nvSpPr>
      <xdr:spPr>
        <a:xfrm>
          <a:off x="2857500" y="99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108660</xdr:rowOff>
    </xdr:from>
    <xdr:ext cx="534377" cy="259045"/>
    <xdr:sp macro="" textlink="">
      <xdr:nvSpPr>
        <xdr:cNvPr id="147" name="テキスト ボックス 146"/>
        <xdr:cNvSpPr txBox="1"/>
      </xdr:nvSpPr>
      <xdr:spPr>
        <a:xfrm>
          <a:off x="2641111" y="100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161943</xdr:rowOff>
    </xdr:from>
    <xdr:to>
      <xdr:col>3</xdr:col>
      <xdr:colOff>3175</xdr:colOff>
      <xdr:row>58</xdr:row>
      <xdr:rowOff>92093</xdr:rowOff>
    </xdr:to>
    <xdr:sp macro="" textlink="">
      <xdr:nvSpPr>
        <xdr:cNvPr id="148" name="円/楕円 147"/>
        <xdr:cNvSpPr/>
      </xdr:nvSpPr>
      <xdr:spPr>
        <a:xfrm>
          <a:off x="1968500" y="99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83220</xdr:rowOff>
    </xdr:from>
    <xdr:ext cx="534377" cy="259045"/>
    <xdr:sp macro="" textlink="">
      <xdr:nvSpPr>
        <xdr:cNvPr id="149" name="テキスト ボックス 148"/>
        <xdr:cNvSpPr txBox="1"/>
      </xdr:nvSpPr>
      <xdr:spPr>
        <a:xfrm>
          <a:off x="1752111" y="1002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25316</xdr:rowOff>
    </xdr:from>
    <xdr:to>
      <xdr:col>1</xdr:col>
      <xdr:colOff>485775</xdr:colOff>
      <xdr:row>58</xdr:row>
      <xdr:rowOff>126916</xdr:rowOff>
    </xdr:to>
    <xdr:sp macro="" textlink="">
      <xdr:nvSpPr>
        <xdr:cNvPr id="150" name="円/楕円 149"/>
        <xdr:cNvSpPr/>
      </xdr:nvSpPr>
      <xdr:spPr>
        <a:xfrm>
          <a:off x="1079500" y="99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118043</xdr:rowOff>
    </xdr:from>
    <xdr:ext cx="534377" cy="259045"/>
    <xdr:sp macro="" textlink="">
      <xdr:nvSpPr>
        <xdr:cNvPr id="151" name="テキスト ボックス 150"/>
        <xdr:cNvSpPr txBox="1"/>
      </xdr:nvSpPr>
      <xdr:spPr>
        <a:xfrm>
          <a:off x="863111" y="100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75349</xdr:rowOff>
    </xdr:from>
    <xdr:to>
      <xdr:col>6</xdr:col>
      <xdr:colOff>511175</xdr:colOff>
      <xdr:row>75</xdr:row>
      <xdr:rowOff>154584</xdr:rowOff>
    </xdr:to>
    <xdr:cxnSp macro="">
      <xdr:nvCxnSpPr>
        <xdr:cNvPr id="181" name="直線コネクタ 180"/>
        <xdr:cNvCxnSpPr/>
      </xdr:nvCxnSpPr>
      <xdr:spPr>
        <a:xfrm flipV="1">
          <a:off x="3797300" y="12934099"/>
          <a:ext cx="838200" cy="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154584</xdr:rowOff>
    </xdr:from>
    <xdr:to>
      <xdr:col>5</xdr:col>
      <xdr:colOff>358775</xdr:colOff>
      <xdr:row>76</xdr:row>
      <xdr:rowOff>64427</xdr:rowOff>
    </xdr:to>
    <xdr:cxnSp macro="">
      <xdr:nvCxnSpPr>
        <xdr:cNvPr id="184" name="直線コネクタ 183"/>
        <xdr:cNvCxnSpPr/>
      </xdr:nvCxnSpPr>
      <xdr:spPr>
        <a:xfrm flipV="1">
          <a:off x="2908300" y="13013334"/>
          <a:ext cx="889000" cy="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64427</xdr:rowOff>
    </xdr:from>
    <xdr:to>
      <xdr:col>4</xdr:col>
      <xdr:colOff>155575</xdr:colOff>
      <xdr:row>76</xdr:row>
      <xdr:rowOff>156311</xdr:rowOff>
    </xdr:to>
    <xdr:cxnSp macro="">
      <xdr:nvCxnSpPr>
        <xdr:cNvPr id="187" name="直線コネクタ 186"/>
        <xdr:cNvCxnSpPr/>
      </xdr:nvCxnSpPr>
      <xdr:spPr>
        <a:xfrm flipV="1">
          <a:off x="2019300" y="13094627"/>
          <a:ext cx="889000" cy="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60376</xdr:rowOff>
    </xdr:from>
    <xdr:to>
      <xdr:col>4</xdr:col>
      <xdr:colOff>206375</xdr:colOff>
      <xdr:row>77</xdr:row>
      <xdr:rowOff>161976</xdr:rowOff>
    </xdr:to>
    <xdr:sp macro="" textlink="">
      <xdr:nvSpPr>
        <xdr:cNvPr id="188" name="フローチャート : 判断 187"/>
        <xdr:cNvSpPr/>
      </xdr:nvSpPr>
      <xdr:spPr>
        <a:xfrm>
          <a:off x="2857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153103</xdr:rowOff>
    </xdr:from>
    <xdr:ext cx="599010" cy="259045"/>
    <xdr:sp macro="" textlink="">
      <xdr:nvSpPr>
        <xdr:cNvPr id="189" name="テキスト ボックス 188"/>
        <xdr:cNvSpPr txBox="1"/>
      </xdr:nvSpPr>
      <xdr:spPr>
        <a:xfrm>
          <a:off x="2608794"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156311</xdr:rowOff>
    </xdr:from>
    <xdr:to>
      <xdr:col>2</xdr:col>
      <xdr:colOff>638175</xdr:colOff>
      <xdr:row>77</xdr:row>
      <xdr:rowOff>39739</xdr:rowOff>
    </xdr:to>
    <xdr:cxnSp macro="">
      <xdr:nvCxnSpPr>
        <xdr:cNvPr id="190" name="直線コネクタ 189"/>
        <xdr:cNvCxnSpPr/>
      </xdr:nvCxnSpPr>
      <xdr:spPr>
        <a:xfrm flipV="1">
          <a:off x="1130300" y="13186511"/>
          <a:ext cx="889000" cy="5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118835</xdr:rowOff>
    </xdr:from>
    <xdr:to>
      <xdr:col>3</xdr:col>
      <xdr:colOff>3175</xdr:colOff>
      <xdr:row>78</xdr:row>
      <xdr:rowOff>48985</xdr:rowOff>
    </xdr:to>
    <xdr:sp macro="" textlink="">
      <xdr:nvSpPr>
        <xdr:cNvPr id="191" name="フローチャート : 判断 190"/>
        <xdr:cNvSpPr/>
      </xdr:nvSpPr>
      <xdr:spPr>
        <a:xfrm>
          <a:off x="1968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40112</xdr:rowOff>
    </xdr:from>
    <xdr:ext cx="599010" cy="259045"/>
    <xdr:sp macro="" textlink="">
      <xdr:nvSpPr>
        <xdr:cNvPr id="192" name="テキスト ボックス 191"/>
        <xdr:cNvSpPr txBox="1"/>
      </xdr:nvSpPr>
      <xdr:spPr>
        <a:xfrm>
          <a:off x="1719794"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143954</xdr:rowOff>
    </xdr:from>
    <xdr:to>
      <xdr:col>1</xdr:col>
      <xdr:colOff>485775</xdr:colOff>
      <xdr:row>78</xdr:row>
      <xdr:rowOff>74104</xdr:rowOff>
    </xdr:to>
    <xdr:sp macro="" textlink="">
      <xdr:nvSpPr>
        <xdr:cNvPr id="193" name="フローチャート : 判断 192"/>
        <xdr:cNvSpPr/>
      </xdr:nvSpPr>
      <xdr:spPr>
        <a:xfrm>
          <a:off x="1079500" y="1334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65231</xdr:rowOff>
    </xdr:from>
    <xdr:ext cx="599010" cy="259045"/>
    <xdr:sp macro="" textlink="">
      <xdr:nvSpPr>
        <xdr:cNvPr id="194" name="テキスト ボックス 193"/>
        <xdr:cNvSpPr txBox="1"/>
      </xdr:nvSpPr>
      <xdr:spPr>
        <a:xfrm>
          <a:off x="830794" y="1343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24549</xdr:rowOff>
    </xdr:from>
    <xdr:to>
      <xdr:col>6</xdr:col>
      <xdr:colOff>561975</xdr:colOff>
      <xdr:row>75</xdr:row>
      <xdr:rowOff>126149</xdr:rowOff>
    </xdr:to>
    <xdr:sp macro="" textlink="">
      <xdr:nvSpPr>
        <xdr:cNvPr id="200" name="円/楕円 199"/>
        <xdr:cNvSpPr/>
      </xdr:nvSpPr>
      <xdr:spPr>
        <a:xfrm>
          <a:off x="4584700" y="128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47426</xdr:rowOff>
    </xdr:from>
    <xdr:ext cx="599010" cy="259045"/>
    <xdr:sp macro="" textlink="">
      <xdr:nvSpPr>
        <xdr:cNvPr id="201" name="民生費該当値テキスト"/>
        <xdr:cNvSpPr txBox="1"/>
      </xdr:nvSpPr>
      <xdr:spPr>
        <a:xfrm>
          <a:off x="4686300" y="1273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141,567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103784</xdr:rowOff>
    </xdr:from>
    <xdr:to>
      <xdr:col>5</xdr:col>
      <xdr:colOff>409575</xdr:colOff>
      <xdr:row>76</xdr:row>
      <xdr:rowOff>33934</xdr:rowOff>
    </xdr:to>
    <xdr:sp macro="" textlink="">
      <xdr:nvSpPr>
        <xdr:cNvPr id="202" name="円/楕円 201"/>
        <xdr:cNvSpPr/>
      </xdr:nvSpPr>
      <xdr:spPr>
        <a:xfrm>
          <a:off x="3746500" y="129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50461</xdr:rowOff>
    </xdr:from>
    <xdr:ext cx="599010" cy="259045"/>
    <xdr:sp macro="" textlink="">
      <xdr:nvSpPr>
        <xdr:cNvPr id="203" name="テキスト ボックス 202"/>
        <xdr:cNvSpPr txBox="1"/>
      </xdr:nvSpPr>
      <xdr:spPr>
        <a:xfrm>
          <a:off x="3497794" y="127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13627</xdr:rowOff>
    </xdr:from>
    <xdr:to>
      <xdr:col>4</xdr:col>
      <xdr:colOff>206375</xdr:colOff>
      <xdr:row>76</xdr:row>
      <xdr:rowOff>115227</xdr:rowOff>
    </xdr:to>
    <xdr:sp macro="" textlink="">
      <xdr:nvSpPr>
        <xdr:cNvPr id="204" name="円/楕円 203"/>
        <xdr:cNvSpPr/>
      </xdr:nvSpPr>
      <xdr:spPr>
        <a:xfrm>
          <a:off x="2857500" y="130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131754</xdr:rowOff>
    </xdr:from>
    <xdr:ext cx="599010" cy="259045"/>
    <xdr:sp macro="" textlink="">
      <xdr:nvSpPr>
        <xdr:cNvPr id="205" name="テキスト ボックス 204"/>
        <xdr:cNvSpPr txBox="1"/>
      </xdr:nvSpPr>
      <xdr:spPr>
        <a:xfrm>
          <a:off x="2608794" y="1281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128,927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105511</xdr:rowOff>
    </xdr:from>
    <xdr:to>
      <xdr:col>3</xdr:col>
      <xdr:colOff>3175</xdr:colOff>
      <xdr:row>77</xdr:row>
      <xdr:rowOff>35661</xdr:rowOff>
    </xdr:to>
    <xdr:sp macro="" textlink="">
      <xdr:nvSpPr>
        <xdr:cNvPr id="206" name="円/楕円 205"/>
        <xdr:cNvSpPr/>
      </xdr:nvSpPr>
      <xdr:spPr>
        <a:xfrm>
          <a:off x="1968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52188</xdr:rowOff>
    </xdr:from>
    <xdr:ext cx="599010" cy="259045"/>
    <xdr:sp macro="" textlink="">
      <xdr:nvSpPr>
        <xdr:cNvPr id="207" name="テキスト ボックス 206"/>
        <xdr:cNvSpPr txBox="1"/>
      </xdr:nvSpPr>
      <xdr:spPr>
        <a:xfrm>
          <a:off x="1719794" y="1291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160389</xdr:rowOff>
    </xdr:from>
    <xdr:to>
      <xdr:col>1</xdr:col>
      <xdr:colOff>485775</xdr:colOff>
      <xdr:row>77</xdr:row>
      <xdr:rowOff>90539</xdr:rowOff>
    </xdr:to>
    <xdr:sp macro="" textlink="">
      <xdr:nvSpPr>
        <xdr:cNvPr id="208" name="円/楕円 207"/>
        <xdr:cNvSpPr/>
      </xdr:nvSpPr>
      <xdr:spPr>
        <a:xfrm>
          <a:off x="1079500" y="131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107066</xdr:rowOff>
    </xdr:from>
    <xdr:ext cx="599010" cy="259045"/>
    <xdr:sp macro="" textlink="">
      <xdr:nvSpPr>
        <xdr:cNvPr id="209" name="テキスト ボックス 208"/>
        <xdr:cNvSpPr txBox="1"/>
      </xdr:nvSpPr>
      <xdr:spPr>
        <a:xfrm>
          <a:off x="830794" y="129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1104</xdr:rowOff>
    </xdr:from>
    <xdr:to>
      <xdr:col>6</xdr:col>
      <xdr:colOff>511175</xdr:colOff>
      <xdr:row>98</xdr:row>
      <xdr:rowOff>24975</xdr:rowOff>
    </xdr:to>
    <xdr:cxnSp macro="">
      <xdr:nvCxnSpPr>
        <xdr:cNvPr id="240" name="直線コネクタ 239"/>
        <xdr:cNvCxnSpPr/>
      </xdr:nvCxnSpPr>
      <xdr:spPr>
        <a:xfrm flipV="1">
          <a:off x="3797300" y="16803204"/>
          <a:ext cx="8382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24231</xdr:rowOff>
    </xdr:from>
    <xdr:to>
      <xdr:col>5</xdr:col>
      <xdr:colOff>358775</xdr:colOff>
      <xdr:row>98</xdr:row>
      <xdr:rowOff>24975</xdr:rowOff>
    </xdr:to>
    <xdr:cxnSp macro="">
      <xdr:nvCxnSpPr>
        <xdr:cNvPr id="243" name="直線コネクタ 242"/>
        <xdr:cNvCxnSpPr/>
      </xdr:nvCxnSpPr>
      <xdr:spPr>
        <a:xfrm>
          <a:off x="2908300" y="16826331"/>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24231</xdr:rowOff>
    </xdr:from>
    <xdr:to>
      <xdr:col>4</xdr:col>
      <xdr:colOff>155575</xdr:colOff>
      <xdr:row>98</xdr:row>
      <xdr:rowOff>38717</xdr:rowOff>
    </xdr:to>
    <xdr:cxnSp macro="">
      <xdr:nvCxnSpPr>
        <xdr:cNvPr id="246" name="直線コネクタ 245"/>
        <xdr:cNvCxnSpPr/>
      </xdr:nvCxnSpPr>
      <xdr:spPr>
        <a:xfrm flipV="1">
          <a:off x="2019300" y="16826331"/>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1849</xdr:rowOff>
    </xdr:from>
    <xdr:to>
      <xdr:col>4</xdr:col>
      <xdr:colOff>206375</xdr:colOff>
      <xdr:row>98</xdr:row>
      <xdr:rowOff>103449</xdr:rowOff>
    </xdr:to>
    <xdr:sp macro="" textlink="">
      <xdr:nvSpPr>
        <xdr:cNvPr id="247" name="フローチャート : 判断 246"/>
        <xdr:cNvSpPr/>
      </xdr:nvSpPr>
      <xdr:spPr>
        <a:xfrm>
          <a:off x="2857500" y="16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94576</xdr:rowOff>
    </xdr:from>
    <xdr:ext cx="534377" cy="259045"/>
    <xdr:sp macro="" textlink="">
      <xdr:nvSpPr>
        <xdr:cNvPr id="248" name="テキスト ボックス 247"/>
        <xdr:cNvSpPr txBox="1"/>
      </xdr:nvSpPr>
      <xdr:spPr>
        <a:xfrm>
          <a:off x="2641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38717</xdr:rowOff>
    </xdr:from>
    <xdr:to>
      <xdr:col>2</xdr:col>
      <xdr:colOff>638175</xdr:colOff>
      <xdr:row>98</xdr:row>
      <xdr:rowOff>41193</xdr:rowOff>
    </xdr:to>
    <xdr:cxnSp macro="">
      <xdr:nvCxnSpPr>
        <xdr:cNvPr id="249" name="直線コネクタ 248"/>
        <xdr:cNvCxnSpPr/>
      </xdr:nvCxnSpPr>
      <xdr:spPr>
        <a:xfrm flipV="1">
          <a:off x="1130300" y="1684081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9922</xdr:rowOff>
    </xdr:from>
    <xdr:to>
      <xdr:col>3</xdr:col>
      <xdr:colOff>3175</xdr:colOff>
      <xdr:row>98</xdr:row>
      <xdr:rowOff>111522</xdr:rowOff>
    </xdr:to>
    <xdr:sp macro="" textlink="">
      <xdr:nvSpPr>
        <xdr:cNvPr id="250" name="フローチャート : 判断 249"/>
        <xdr:cNvSpPr/>
      </xdr:nvSpPr>
      <xdr:spPr>
        <a:xfrm>
          <a:off x="1968500" y="168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102649</xdr:rowOff>
    </xdr:from>
    <xdr:ext cx="534377" cy="259045"/>
    <xdr:sp macro="" textlink="">
      <xdr:nvSpPr>
        <xdr:cNvPr id="251" name="テキスト ボックス 250"/>
        <xdr:cNvSpPr txBox="1"/>
      </xdr:nvSpPr>
      <xdr:spPr>
        <a:xfrm>
          <a:off x="1752111" y="169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6852</xdr:rowOff>
    </xdr:from>
    <xdr:to>
      <xdr:col>1</xdr:col>
      <xdr:colOff>485775</xdr:colOff>
      <xdr:row>98</xdr:row>
      <xdr:rowOff>108452</xdr:rowOff>
    </xdr:to>
    <xdr:sp macro="" textlink="">
      <xdr:nvSpPr>
        <xdr:cNvPr id="252" name="フローチャート : 判断 251"/>
        <xdr:cNvSpPr/>
      </xdr:nvSpPr>
      <xdr:spPr>
        <a:xfrm>
          <a:off x="1079500" y="1680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99579</xdr:rowOff>
    </xdr:from>
    <xdr:ext cx="534377" cy="259045"/>
    <xdr:sp macro="" textlink="">
      <xdr:nvSpPr>
        <xdr:cNvPr id="253" name="テキスト ボックス 252"/>
        <xdr:cNvSpPr txBox="1"/>
      </xdr:nvSpPr>
      <xdr:spPr>
        <a:xfrm>
          <a:off x="863111" y="169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121754</xdr:rowOff>
    </xdr:from>
    <xdr:to>
      <xdr:col>6</xdr:col>
      <xdr:colOff>561975</xdr:colOff>
      <xdr:row>98</xdr:row>
      <xdr:rowOff>51904</xdr:rowOff>
    </xdr:to>
    <xdr:sp macro="" textlink="">
      <xdr:nvSpPr>
        <xdr:cNvPr id="259" name="円/楕円 258"/>
        <xdr:cNvSpPr/>
      </xdr:nvSpPr>
      <xdr:spPr>
        <a:xfrm>
          <a:off x="4584700" y="167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100181</xdr:rowOff>
    </xdr:from>
    <xdr:ext cx="534377" cy="259045"/>
    <xdr:sp macro="" textlink="">
      <xdr:nvSpPr>
        <xdr:cNvPr id="260" name="衛生費該当値テキスト"/>
        <xdr:cNvSpPr txBox="1"/>
      </xdr:nvSpPr>
      <xdr:spPr>
        <a:xfrm>
          <a:off x="4686300" y="167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145625</xdr:rowOff>
    </xdr:from>
    <xdr:to>
      <xdr:col>5</xdr:col>
      <xdr:colOff>409575</xdr:colOff>
      <xdr:row>98</xdr:row>
      <xdr:rowOff>75775</xdr:rowOff>
    </xdr:to>
    <xdr:sp macro="" textlink="">
      <xdr:nvSpPr>
        <xdr:cNvPr id="261" name="円/楕円 260"/>
        <xdr:cNvSpPr/>
      </xdr:nvSpPr>
      <xdr:spPr>
        <a:xfrm>
          <a:off x="3746500" y="167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66902</xdr:rowOff>
    </xdr:from>
    <xdr:ext cx="534377" cy="259045"/>
    <xdr:sp macro="" textlink="">
      <xdr:nvSpPr>
        <xdr:cNvPr id="262" name="テキスト ボックス 261"/>
        <xdr:cNvSpPr txBox="1"/>
      </xdr:nvSpPr>
      <xdr:spPr>
        <a:xfrm>
          <a:off x="3530111" y="168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144881</xdr:rowOff>
    </xdr:from>
    <xdr:to>
      <xdr:col>4</xdr:col>
      <xdr:colOff>206375</xdr:colOff>
      <xdr:row>98</xdr:row>
      <xdr:rowOff>75031</xdr:rowOff>
    </xdr:to>
    <xdr:sp macro="" textlink="">
      <xdr:nvSpPr>
        <xdr:cNvPr id="263" name="円/楕円 262"/>
        <xdr:cNvSpPr/>
      </xdr:nvSpPr>
      <xdr:spPr>
        <a:xfrm>
          <a:off x="2857500" y="167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91558</xdr:rowOff>
    </xdr:from>
    <xdr:ext cx="534377" cy="259045"/>
    <xdr:sp macro="" textlink="">
      <xdr:nvSpPr>
        <xdr:cNvPr id="264" name="テキスト ボックス 263"/>
        <xdr:cNvSpPr txBox="1"/>
      </xdr:nvSpPr>
      <xdr:spPr>
        <a:xfrm>
          <a:off x="26411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159367</xdr:rowOff>
    </xdr:from>
    <xdr:to>
      <xdr:col>3</xdr:col>
      <xdr:colOff>3175</xdr:colOff>
      <xdr:row>98</xdr:row>
      <xdr:rowOff>89517</xdr:rowOff>
    </xdr:to>
    <xdr:sp macro="" textlink="">
      <xdr:nvSpPr>
        <xdr:cNvPr id="265" name="円/楕円 264"/>
        <xdr:cNvSpPr/>
      </xdr:nvSpPr>
      <xdr:spPr>
        <a:xfrm>
          <a:off x="1968500" y="167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106044</xdr:rowOff>
    </xdr:from>
    <xdr:ext cx="534377" cy="259045"/>
    <xdr:sp macro="" textlink="">
      <xdr:nvSpPr>
        <xdr:cNvPr id="266" name="テキスト ボックス 265"/>
        <xdr:cNvSpPr txBox="1"/>
      </xdr:nvSpPr>
      <xdr:spPr>
        <a:xfrm>
          <a:off x="1752111" y="165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161843</xdr:rowOff>
    </xdr:from>
    <xdr:to>
      <xdr:col>1</xdr:col>
      <xdr:colOff>485775</xdr:colOff>
      <xdr:row>98</xdr:row>
      <xdr:rowOff>91993</xdr:rowOff>
    </xdr:to>
    <xdr:sp macro="" textlink="">
      <xdr:nvSpPr>
        <xdr:cNvPr id="267" name="円/楕円 266"/>
        <xdr:cNvSpPr/>
      </xdr:nvSpPr>
      <xdr:spPr>
        <a:xfrm>
          <a:off x="1079500" y="167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108520</xdr:rowOff>
    </xdr:from>
    <xdr:ext cx="534377" cy="259045"/>
    <xdr:sp macro="" textlink="">
      <xdr:nvSpPr>
        <xdr:cNvPr id="268" name="テキスト ボックス 267"/>
        <xdr:cNvSpPr txBox="1"/>
      </xdr:nvSpPr>
      <xdr:spPr>
        <a:xfrm>
          <a:off x="863111" y="165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131536</xdr:rowOff>
    </xdr:from>
    <xdr:to>
      <xdr:col>15</xdr:col>
      <xdr:colOff>180975</xdr:colOff>
      <xdr:row>36</xdr:row>
      <xdr:rowOff>160274</xdr:rowOff>
    </xdr:to>
    <xdr:cxnSp macro="">
      <xdr:nvCxnSpPr>
        <xdr:cNvPr id="299" name="直線コネクタ 298"/>
        <xdr:cNvCxnSpPr/>
      </xdr:nvCxnSpPr>
      <xdr:spPr>
        <a:xfrm>
          <a:off x="9639300" y="6303736"/>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44668</xdr:rowOff>
    </xdr:from>
    <xdr:to>
      <xdr:col>14</xdr:col>
      <xdr:colOff>28575</xdr:colOff>
      <xdr:row>36</xdr:row>
      <xdr:rowOff>131536</xdr:rowOff>
    </xdr:to>
    <xdr:cxnSp macro="">
      <xdr:nvCxnSpPr>
        <xdr:cNvPr id="302" name="直線コネクタ 301"/>
        <xdr:cNvCxnSpPr/>
      </xdr:nvCxnSpPr>
      <xdr:spPr>
        <a:xfrm>
          <a:off x="8750300" y="6216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31931</xdr:rowOff>
    </xdr:from>
    <xdr:to>
      <xdr:col>12</xdr:col>
      <xdr:colOff>511175</xdr:colOff>
      <xdr:row>36</xdr:row>
      <xdr:rowOff>44668</xdr:rowOff>
    </xdr:to>
    <xdr:cxnSp macro="">
      <xdr:nvCxnSpPr>
        <xdr:cNvPr id="305" name="直線コネクタ 304"/>
        <xdr:cNvCxnSpPr/>
      </xdr:nvCxnSpPr>
      <xdr:spPr>
        <a:xfrm>
          <a:off x="7861300" y="620413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74204</xdr:rowOff>
    </xdr:from>
    <xdr:to>
      <xdr:col>12</xdr:col>
      <xdr:colOff>561975</xdr:colOff>
      <xdr:row>38</xdr:row>
      <xdr:rowOff>4355</xdr:rowOff>
    </xdr:to>
    <xdr:sp macro="" textlink="">
      <xdr:nvSpPr>
        <xdr:cNvPr id="306" name="フローチャート : 判断 305"/>
        <xdr:cNvSpPr/>
      </xdr:nvSpPr>
      <xdr:spPr>
        <a:xfrm>
          <a:off x="8699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166931</xdr:rowOff>
    </xdr:from>
    <xdr:ext cx="378565" cy="259045"/>
    <xdr:sp macro="" textlink="">
      <xdr:nvSpPr>
        <xdr:cNvPr id="307" name="テキスト ボックス 306"/>
        <xdr:cNvSpPr txBox="1"/>
      </xdr:nvSpPr>
      <xdr:spPr>
        <a:xfrm>
          <a:off x="8561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111288</xdr:rowOff>
    </xdr:from>
    <xdr:to>
      <xdr:col>11</xdr:col>
      <xdr:colOff>307975</xdr:colOff>
      <xdr:row>36</xdr:row>
      <xdr:rowOff>31931</xdr:rowOff>
    </xdr:to>
    <xdr:cxnSp macro="">
      <xdr:nvCxnSpPr>
        <xdr:cNvPr id="308" name="直線コネクタ 307"/>
        <xdr:cNvCxnSpPr/>
      </xdr:nvCxnSpPr>
      <xdr:spPr>
        <a:xfrm>
          <a:off x="6972300" y="6112038"/>
          <a:ext cx="889000" cy="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161725</xdr:rowOff>
    </xdr:from>
    <xdr:to>
      <xdr:col>11</xdr:col>
      <xdr:colOff>358775</xdr:colOff>
      <xdr:row>37</xdr:row>
      <xdr:rowOff>91875</xdr:rowOff>
    </xdr:to>
    <xdr:sp macro="" textlink="">
      <xdr:nvSpPr>
        <xdr:cNvPr id="309" name="フローチャート : 判断 308"/>
        <xdr:cNvSpPr/>
      </xdr:nvSpPr>
      <xdr:spPr>
        <a:xfrm>
          <a:off x="7810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83002</xdr:rowOff>
    </xdr:from>
    <xdr:ext cx="469744" cy="259045"/>
    <xdr:sp macro="" textlink="">
      <xdr:nvSpPr>
        <xdr:cNvPr id="310" name="テキスト ボックス 309"/>
        <xdr:cNvSpPr txBox="1"/>
      </xdr:nvSpPr>
      <xdr:spPr>
        <a:xfrm>
          <a:off x="7626427"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73551</xdr:rowOff>
    </xdr:from>
    <xdr:to>
      <xdr:col>10</xdr:col>
      <xdr:colOff>155575</xdr:colOff>
      <xdr:row>37</xdr:row>
      <xdr:rowOff>3701</xdr:rowOff>
    </xdr:to>
    <xdr:sp macro="" textlink="">
      <xdr:nvSpPr>
        <xdr:cNvPr id="311" name="フローチャート : 判断 310"/>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166278</xdr:rowOff>
    </xdr:from>
    <xdr:ext cx="469744" cy="259045"/>
    <xdr:sp macro="" textlink="">
      <xdr:nvSpPr>
        <xdr:cNvPr id="312" name="テキスト ボックス 311"/>
        <xdr:cNvSpPr txBox="1"/>
      </xdr:nvSpPr>
      <xdr:spPr>
        <a:xfrm>
          <a:off x="6737427"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318" name="円/楕円 317"/>
        <xdr:cNvSpPr/>
      </xdr:nvSpPr>
      <xdr:spPr>
        <a:xfrm>
          <a:off x="10426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132351</xdr:rowOff>
    </xdr:from>
    <xdr:ext cx="469744" cy="259045"/>
    <xdr:sp macro="" textlink="">
      <xdr:nvSpPr>
        <xdr:cNvPr id="319" name="労働費該当値テキスト"/>
        <xdr:cNvSpPr txBox="1"/>
      </xdr:nvSpPr>
      <xdr:spPr>
        <a:xfrm>
          <a:off x="10528300"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80736</xdr:rowOff>
    </xdr:from>
    <xdr:to>
      <xdr:col>14</xdr:col>
      <xdr:colOff>79375</xdr:colOff>
      <xdr:row>37</xdr:row>
      <xdr:rowOff>10886</xdr:rowOff>
    </xdr:to>
    <xdr:sp macro="" textlink="">
      <xdr:nvSpPr>
        <xdr:cNvPr id="320" name="円/楕円 319"/>
        <xdr:cNvSpPr/>
      </xdr:nvSpPr>
      <xdr:spPr>
        <a:xfrm>
          <a:off x="9588500" y="62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27413</xdr:rowOff>
    </xdr:from>
    <xdr:ext cx="469744" cy="259045"/>
    <xdr:sp macro="" textlink="">
      <xdr:nvSpPr>
        <xdr:cNvPr id="321" name="テキスト ボックス 320"/>
        <xdr:cNvSpPr txBox="1"/>
      </xdr:nvSpPr>
      <xdr:spPr>
        <a:xfrm>
          <a:off x="9404427" y="602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165318</xdr:rowOff>
    </xdr:from>
    <xdr:to>
      <xdr:col>12</xdr:col>
      <xdr:colOff>561975</xdr:colOff>
      <xdr:row>36</xdr:row>
      <xdr:rowOff>95468</xdr:rowOff>
    </xdr:to>
    <xdr:sp macro="" textlink="">
      <xdr:nvSpPr>
        <xdr:cNvPr id="322" name="円/楕円 321"/>
        <xdr:cNvSpPr/>
      </xdr:nvSpPr>
      <xdr:spPr>
        <a:xfrm>
          <a:off x="8699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111995</xdr:rowOff>
    </xdr:from>
    <xdr:ext cx="469744" cy="259045"/>
    <xdr:sp macro="" textlink="">
      <xdr:nvSpPr>
        <xdr:cNvPr id="323" name="テキスト ボックス 322"/>
        <xdr:cNvSpPr txBox="1"/>
      </xdr:nvSpPr>
      <xdr:spPr>
        <a:xfrm>
          <a:off x="8515427" y="59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152581</xdr:rowOff>
    </xdr:from>
    <xdr:to>
      <xdr:col>11</xdr:col>
      <xdr:colOff>358775</xdr:colOff>
      <xdr:row>36</xdr:row>
      <xdr:rowOff>82731</xdr:rowOff>
    </xdr:to>
    <xdr:sp macro="" textlink="">
      <xdr:nvSpPr>
        <xdr:cNvPr id="324" name="円/楕円 323"/>
        <xdr:cNvSpPr/>
      </xdr:nvSpPr>
      <xdr:spPr>
        <a:xfrm>
          <a:off x="7810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99258</xdr:rowOff>
    </xdr:from>
    <xdr:ext cx="469744" cy="259045"/>
    <xdr:sp macro="" textlink="">
      <xdr:nvSpPr>
        <xdr:cNvPr id="325" name="テキスト ボックス 324"/>
        <xdr:cNvSpPr txBox="1"/>
      </xdr:nvSpPr>
      <xdr:spPr>
        <a:xfrm>
          <a:off x="7626427" y="592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60488</xdr:rowOff>
    </xdr:from>
    <xdr:to>
      <xdr:col>10</xdr:col>
      <xdr:colOff>155575</xdr:colOff>
      <xdr:row>35</xdr:row>
      <xdr:rowOff>162088</xdr:rowOff>
    </xdr:to>
    <xdr:sp macro="" textlink="">
      <xdr:nvSpPr>
        <xdr:cNvPr id="326" name="円/楕円 325"/>
        <xdr:cNvSpPr/>
      </xdr:nvSpPr>
      <xdr:spPr>
        <a:xfrm>
          <a:off x="6921500" y="60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7165</xdr:rowOff>
    </xdr:from>
    <xdr:ext cx="469744" cy="259045"/>
    <xdr:sp macro="" textlink="">
      <xdr:nvSpPr>
        <xdr:cNvPr id="327" name="テキスト ボックス 326"/>
        <xdr:cNvSpPr txBox="1"/>
      </xdr:nvSpPr>
      <xdr:spPr>
        <a:xfrm>
          <a:off x="6737427" y="583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100622</xdr:rowOff>
    </xdr:from>
    <xdr:to>
      <xdr:col>15</xdr:col>
      <xdr:colOff>180975</xdr:colOff>
      <xdr:row>58</xdr:row>
      <xdr:rowOff>26174</xdr:rowOff>
    </xdr:to>
    <xdr:cxnSp macro="">
      <xdr:nvCxnSpPr>
        <xdr:cNvPr id="356" name="直線コネクタ 355"/>
        <xdr:cNvCxnSpPr/>
      </xdr:nvCxnSpPr>
      <xdr:spPr>
        <a:xfrm>
          <a:off x="9639300" y="9873272"/>
          <a:ext cx="838200" cy="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100622</xdr:rowOff>
    </xdr:from>
    <xdr:to>
      <xdr:col>14</xdr:col>
      <xdr:colOff>28575</xdr:colOff>
      <xdr:row>58</xdr:row>
      <xdr:rowOff>3861</xdr:rowOff>
    </xdr:to>
    <xdr:cxnSp macro="">
      <xdr:nvCxnSpPr>
        <xdr:cNvPr id="359" name="直線コネクタ 358"/>
        <xdr:cNvCxnSpPr/>
      </xdr:nvCxnSpPr>
      <xdr:spPr>
        <a:xfrm flipV="1">
          <a:off x="8750300" y="9873272"/>
          <a:ext cx="889000" cy="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3861</xdr:rowOff>
    </xdr:from>
    <xdr:to>
      <xdr:col>12</xdr:col>
      <xdr:colOff>511175</xdr:colOff>
      <xdr:row>58</xdr:row>
      <xdr:rowOff>48337</xdr:rowOff>
    </xdr:to>
    <xdr:cxnSp macro="">
      <xdr:nvCxnSpPr>
        <xdr:cNvPr id="362" name="直線コネクタ 361"/>
        <xdr:cNvCxnSpPr/>
      </xdr:nvCxnSpPr>
      <xdr:spPr>
        <a:xfrm flipV="1">
          <a:off x="7861300" y="9947961"/>
          <a:ext cx="889000" cy="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25514</xdr:rowOff>
    </xdr:from>
    <xdr:to>
      <xdr:col>12</xdr:col>
      <xdr:colOff>561975</xdr:colOff>
      <xdr:row>58</xdr:row>
      <xdr:rowOff>127114</xdr:rowOff>
    </xdr:to>
    <xdr:sp macro="" textlink="">
      <xdr:nvSpPr>
        <xdr:cNvPr id="363" name="フローチャート : 判断 362"/>
        <xdr:cNvSpPr/>
      </xdr:nvSpPr>
      <xdr:spPr>
        <a:xfrm>
          <a:off x="8699500" y="99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118241</xdr:rowOff>
    </xdr:from>
    <xdr:ext cx="534377" cy="259045"/>
    <xdr:sp macro="" textlink="">
      <xdr:nvSpPr>
        <xdr:cNvPr id="364" name="テキスト ボックス 363"/>
        <xdr:cNvSpPr txBox="1"/>
      </xdr:nvSpPr>
      <xdr:spPr>
        <a:xfrm>
          <a:off x="8483111" y="10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48337</xdr:rowOff>
    </xdr:from>
    <xdr:to>
      <xdr:col>11</xdr:col>
      <xdr:colOff>307975</xdr:colOff>
      <xdr:row>58</xdr:row>
      <xdr:rowOff>62852</xdr:rowOff>
    </xdr:to>
    <xdr:cxnSp macro="">
      <xdr:nvCxnSpPr>
        <xdr:cNvPr id="365" name="直線コネクタ 364"/>
        <xdr:cNvCxnSpPr/>
      </xdr:nvCxnSpPr>
      <xdr:spPr>
        <a:xfrm flipV="1">
          <a:off x="6972300" y="9992437"/>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165874</xdr:rowOff>
    </xdr:from>
    <xdr:to>
      <xdr:col>11</xdr:col>
      <xdr:colOff>358775</xdr:colOff>
      <xdr:row>58</xdr:row>
      <xdr:rowOff>96024</xdr:rowOff>
    </xdr:to>
    <xdr:sp macro="" textlink="">
      <xdr:nvSpPr>
        <xdr:cNvPr id="366" name="フローチャート : 判断 365"/>
        <xdr:cNvSpPr/>
      </xdr:nvSpPr>
      <xdr:spPr>
        <a:xfrm>
          <a:off x="7810500" y="99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112551</xdr:rowOff>
    </xdr:from>
    <xdr:ext cx="534377" cy="259045"/>
    <xdr:sp macro="" textlink="">
      <xdr:nvSpPr>
        <xdr:cNvPr id="367" name="テキスト ボックス 366"/>
        <xdr:cNvSpPr txBox="1"/>
      </xdr:nvSpPr>
      <xdr:spPr>
        <a:xfrm>
          <a:off x="7594111" y="97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11836</xdr:rowOff>
    </xdr:from>
    <xdr:to>
      <xdr:col>10</xdr:col>
      <xdr:colOff>155575</xdr:colOff>
      <xdr:row>58</xdr:row>
      <xdr:rowOff>113436</xdr:rowOff>
    </xdr:to>
    <xdr:sp macro="" textlink="">
      <xdr:nvSpPr>
        <xdr:cNvPr id="368" name="フローチャート : 判断 367"/>
        <xdr:cNvSpPr/>
      </xdr:nvSpPr>
      <xdr:spPr>
        <a:xfrm>
          <a:off x="6921500" y="995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129963</xdr:rowOff>
    </xdr:from>
    <xdr:ext cx="534377" cy="259045"/>
    <xdr:sp macro="" textlink="">
      <xdr:nvSpPr>
        <xdr:cNvPr id="369" name="テキスト ボックス 368"/>
        <xdr:cNvSpPr txBox="1"/>
      </xdr:nvSpPr>
      <xdr:spPr>
        <a:xfrm>
          <a:off x="6705111" y="9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146824</xdr:rowOff>
    </xdr:from>
    <xdr:to>
      <xdr:col>15</xdr:col>
      <xdr:colOff>231775</xdr:colOff>
      <xdr:row>58</xdr:row>
      <xdr:rowOff>76974</xdr:rowOff>
    </xdr:to>
    <xdr:sp macro="" textlink="">
      <xdr:nvSpPr>
        <xdr:cNvPr id="375" name="円/楕円 374"/>
        <xdr:cNvSpPr/>
      </xdr:nvSpPr>
      <xdr:spPr>
        <a:xfrm>
          <a:off x="10426700" y="99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125251</xdr:rowOff>
    </xdr:from>
    <xdr:ext cx="534377" cy="259045"/>
    <xdr:sp macro="" textlink="">
      <xdr:nvSpPr>
        <xdr:cNvPr id="376" name="農林水産業費該当値テキスト"/>
        <xdr:cNvSpPr txBox="1"/>
      </xdr:nvSpPr>
      <xdr:spPr>
        <a:xfrm>
          <a:off x="10528300" y="98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49822</xdr:rowOff>
    </xdr:from>
    <xdr:to>
      <xdr:col>14</xdr:col>
      <xdr:colOff>79375</xdr:colOff>
      <xdr:row>57</xdr:row>
      <xdr:rowOff>151422</xdr:rowOff>
    </xdr:to>
    <xdr:sp macro="" textlink="">
      <xdr:nvSpPr>
        <xdr:cNvPr id="377" name="円/楕円 376"/>
        <xdr:cNvSpPr/>
      </xdr:nvSpPr>
      <xdr:spPr>
        <a:xfrm>
          <a:off x="9588500" y="98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167949</xdr:rowOff>
    </xdr:from>
    <xdr:ext cx="534377" cy="259045"/>
    <xdr:sp macro="" textlink="">
      <xdr:nvSpPr>
        <xdr:cNvPr id="378" name="テキスト ボックス 377"/>
        <xdr:cNvSpPr txBox="1"/>
      </xdr:nvSpPr>
      <xdr:spPr>
        <a:xfrm>
          <a:off x="9372111" y="95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124511</xdr:rowOff>
    </xdr:from>
    <xdr:to>
      <xdr:col>12</xdr:col>
      <xdr:colOff>561975</xdr:colOff>
      <xdr:row>58</xdr:row>
      <xdr:rowOff>54661</xdr:rowOff>
    </xdr:to>
    <xdr:sp macro="" textlink="">
      <xdr:nvSpPr>
        <xdr:cNvPr id="379" name="円/楕円 378"/>
        <xdr:cNvSpPr/>
      </xdr:nvSpPr>
      <xdr:spPr>
        <a:xfrm>
          <a:off x="8699500" y="98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71188</xdr:rowOff>
    </xdr:from>
    <xdr:ext cx="534377" cy="259045"/>
    <xdr:sp macro="" textlink="">
      <xdr:nvSpPr>
        <xdr:cNvPr id="380" name="テキスト ボックス 379"/>
        <xdr:cNvSpPr txBox="1"/>
      </xdr:nvSpPr>
      <xdr:spPr>
        <a:xfrm>
          <a:off x="8483111" y="96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168987</xdr:rowOff>
    </xdr:from>
    <xdr:to>
      <xdr:col>11</xdr:col>
      <xdr:colOff>358775</xdr:colOff>
      <xdr:row>58</xdr:row>
      <xdr:rowOff>99137</xdr:rowOff>
    </xdr:to>
    <xdr:sp macro="" textlink="">
      <xdr:nvSpPr>
        <xdr:cNvPr id="381" name="円/楕円 380"/>
        <xdr:cNvSpPr/>
      </xdr:nvSpPr>
      <xdr:spPr>
        <a:xfrm>
          <a:off x="78105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90264</xdr:rowOff>
    </xdr:from>
    <xdr:ext cx="534377" cy="259045"/>
    <xdr:sp macro="" textlink="">
      <xdr:nvSpPr>
        <xdr:cNvPr id="382" name="テキスト ボックス 381"/>
        <xdr:cNvSpPr txBox="1"/>
      </xdr:nvSpPr>
      <xdr:spPr>
        <a:xfrm>
          <a:off x="7594111" y="100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12052</xdr:rowOff>
    </xdr:from>
    <xdr:to>
      <xdr:col>10</xdr:col>
      <xdr:colOff>155575</xdr:colOff>
      <xdr:row>58</xdr:row>
      <xdr:rowOff>113652</xdr:rowOff>
    </xdr:to>
    <xdr:sp macro="" textlink="">
      <xdr:nvSpPr>
        <xdr:cNvPr id="383" name="円/楕円 382"/>
        <xdr:cNvSpPr/>
      </xdr:nvSpPr>
      <xdr:spPr>
        <a:xfrm>
          <a:off x="6921500" y="99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104779</xdr:rowOff>
    </xdr:from>
    <xdr:ext cx="534377" cy="259045"/>
    <xdr:sp macro="" textlink="">
      <xdr:nvSpPr>
        <xdr:cNvPr id="384" name="テキスト ボックス 383"/>
        <xdr:cNvSpPr txBox="1"/>
      </xdr:nvSpPr>
      <xdr:spPr>
        <a:xfrm>
          <a:off x="6705111" y="100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152388</xdr:rowOff>
    </xdr:from>
    <xdr:to>
      <xdr:col>15</xdr:col>
      <xdr:colOff>180975</xdr:colOff>
      <xdr:row>77</xdr:row>
      <xdr:rowOff>40534</xdr:rowOff>
    </xdr:to>
    <xdr:cxnSp macro="">
      <xdr:nvCxnSpPr>
        <xdr:cNvPr id="411" name="直線コネクタ 410"/>
        <xdr:cNvCxnSpPr/>
      </xdr:nvCxnSpPr>
      <xdr:spPr>
        <a:xfrm>
          <a:off x="9639300" y="13182588"/>
          <a:ext cx="838200" cy="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152388</xdr:rowOff>
    </xdr:from>
    <xdr:to>
      <xdr:col>14</xdr:col>
      <xdr:colOff>28575</xdr:colOff>
      <xdr:row>77</xdr:row>
      <xdr:rowOff>29583</xdr:rowOff>
    </xdr:to>
    <xdr:cxnSp macro="">
      <xdr:nvCxnSpPr>
        <xdr:cNvPr id="414" name="直線コネクタ 413"/>
        <xdr:cNvCxnSpPr/>
      </xdr:nvCxnSpPr>
      <xdr:spPr>
        <a:xfrm flipV="1">
          <a:off x="8750300" y="13182588"/>
          <a:ext cx="889000" cy="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29583</xdr:rowOff>
    </xdr:from>
    <xdr:to>
      <xdr:col>12</xdr:col>
      <xdr:colOff>511175</xdr:colOff>
      <xdr:row>77</xdr:row>
      <xdr:rowOff>51071</xdr:rowOff>
    </xdr:to>
    <xdr:cxnSp macro="">
      <xdr:nvCxnSpPr>
        <xdr:cNvPr id="417" name="直線コネクタ 416"/>
        <xdr:cNvCxnSpPr/>
      </xdr:nvCxnSpPr>
      <xdr:spPr>
        <a:xfrm flipV="1">
          <a:off x="7861300" y="1323123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134209</xdr:rowOff>
    </xdr:from>
    <xdr:to>
      <xdr:col>12</xdr:col>
      <xdr:colOff>561975</xdr:colOff>
      <xdr:row>78</xdr:row>
      <xdr:rowOff>64359</xdr:rowOff>
    </xdr:to>
    <xdr:sp macro="" textlink="">
      <xdr:nvSpPr>
        <xdr:cNvPr id="418" name="フローチャート : 判断 417"/>
        <xdr:cNvSpPr/>
      </xdr:nvSpPr>
      <xdr:spPr>
        <a:xfrm>
          <a:off x="8699500" y="133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55486</xdr:rowOff>
    </xdr:from>
    <xdr:ext cx="469744" cy="259045"/>
    <xdr:sp macro="" textlink="">
      <xdr:nvSpPr>
        <xdr:cNvPr id="419" name="テキスト ボックス 418"/>
        <xdr:cNvSpPr txBox="1"/>
      </xdr:nvSpPr>
      <xdr:spPr>
        <a:xfrm>
          <a:off x="8515427" y="1342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51071</xdr:rowOff>
    </xdr:from>
    <xdr:to>
      <xdr:col>11</xdr:col>
      <xdr:colOff>307975</xdr:colOff>
      <xdr:row>77</xdr:row>
      <xdr:rowOff>101020</xdr:rowOff>
    </xdr:to>
    <xdr:cxnSp macro="">
      <xdr:nvCxnSpPr>
        <xdr:cNvPr id="420" name="直線コネクタ 419"/>
        <xdr:cNvCxnSpPr/>
      </xdr:nvCxnSpPr>
      <xdr:spPr>
        <a:xfrm flipV="1">
          <a:off x="6972300" y="13252721"/>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128401</xdr:rowOff>
    </xdr:from>
    <xdr:to>
      <xdr:col>11</xdr:col>
      <xdr:colOff>358775</xdr:colOff>
      <xdr:row>78</xdr:row>
      <xdr:rowOff>58551</xdr:rowOff>
    </xdr:to>
    <xdr:sp macro="" textlink="">
      <xdr:nvSpPr>
        <xdr:cNvPr id="421" name="フローチャート : 判断 420"/>
        <xdr:cNvSpPr/>
      </xdr:nvSpPr>
      <xdr:spPr>
        <a:xfrm>
          <a:off x="7810500" y="133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49678</xdr:rowOff>
    </xdr:from>
    <xdr:ext cx="469744" cy="259045"/>
    <xdr:sp macro="" textlink="">
      <xdr:nvSpPr>
        <xdr:cNvPr id="422" name="テキスト ボックス 421"/>
        <xdr:cNvSpPr txBox="1"/>
      </xdr:nvSpPr>
      <xdr:spPr>
        <a:xfrm>
          <a:off x="7626427" y="1342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143901</xdr:rowOff>
    </xdr:from>
    <xdr:to>
      <xdr:col>10</xdr:col>
      <xdr:colOff>155575</xdr:colOff>
      <xdr:row>78</xdr:row>
      <xdr:rowOff>74051</xdr:rowOff>
    </xdr:to>
    <xdr:sp macro="" textlink="">
      <xdr:nvSpPr>
        <xdr:cNvPr id="423" name="フローチャート : 判断 422"/>
        <xdr:cNvSpPr/>
      </xdr:nvSpPr>
      <xdr:spPr>
        <a:xfrm>
          <a:off x="6921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65178</xdr:rowOff>
    </xdr:from>
    <xdr:ext cx="469744" cy="259045"/>
    <xdr:sp macro="" textlink="">
      <xdr:nvSpPr>
        <xdr:cNvPr id="424" name="テキスト ボックス 423"/>
        <xdr:cNvSpPr txBox="1"/>
      </xdr:nvSpPr>
      <xdr:spPr>
        <a:xfrm>
          <a:off x="6737427"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161184</xdr:rowOff>
    </xdr:from>
    <xdr:to>
      <xdr:col>15</xdr:col>
      <xdr:colOff>231775</xdr:colOff>
      <xdr:row>77</xdr:row>
      <xdr:rowOff>91334</xdr:rowOff>
    </xdr:to>
    <xdr:sp macro="" textlink="">
      <xdr:nvSpPr>
        <xdr:cNvPr id="430" name="円/楕円 429"/>
        <xdr:cNvSpPr/>
      </xdr:nvSpPr>
      <xdr:spPr>
        <a:xfrm>
          <a:off x="10426700" y="131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139611</xdr:rowOff>
    </xdr:from>
    <xdr:ext cx="534377" cy="259045"/>
    <xdr:sp macro="" textlink="">
      <xdr:nvSpPr>
        <xdr:cNvPr id="431" name="商工費該当値テキスト"/>
        <xdr:cNvSpPr txBox="1"/>
      </xdr:nvSpPr>
      <xdr:spPr>
        <a:xfrm>
          <a:off x="10528300" y="131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101588</xdr:rowOff>
    </xdr:from>
    <xdr:to>
      <xdr:col>14</xdr:col>
      <xdr:colOff>79375</xdr:colOff>
      <xdr:row>77</xdr:row>
      <xdr:rowOff>31738</xdr:rowOff>
    </xdr:to>
    <xdr:sp macro="" textlink="">
      <xdr:nvSpPr>
        <xdr:cNvPr id="432" name="円/楕円 431"/>
        <xdr:cNvSpPr/>
      </xdr:nvSpPr>
      <xdr:spPr>
        <a:xfrm>
          <a:off x="9588500" y="131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48265</xdr:rowOff>
    </xdr:from>
    <xdr:ext cx="534377" cy="259045"/>
    <xdr:sp macro="" textlink="">
      <xdr:nvSpPr>
        <xdr:cNvPr id="433" name="テキスト ボックス 432"/>
        <xdr:cNvSpPr txBox="1"/>
      </xdr:nvSpPr>
      <xdr:spPr>
        <a:xfrm>
          <a:off x="9372111" y="129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150233</xdr:rowOff>
    </xdr:from>
    <xdr:to>
      <xdr:col>12</xdr:col>
      <xdr:colOff>561975</xdr:colOff>
      <xdr:row>77</xdr:row>
      <xdr:rowOff>80383</xdr:rowOff>
    </xdr:to>
    <xdr:sp macro="" textlink="">
      <xdr:nvSpPr>
        <xdr:cNvPr id="434" name="円/楕円 433"/>
        <xdr:cNvSpPr/>
      </xdr:nvSpPr>
      <xdr:spPr>
        <a:xfrm>
          <a:off x="8699500" y="131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96910</xdr:rowOff>
    </xdr:from>
    <xdr:ext cx="534377" cy="259045"/>
    <xdr:sp macro="" textlink="">
      <xdr:nvSpPr>
        <xdr:cNvPr id="435" name="テキスト ボックス 434"/>
        <xdr:cNvSpPr txBox="1"/>
      </xdr:nvSpPr>
      <xdr:spPr>
        <a:xfrm>
          <a:off x="8483111" y="129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271</xdr:rowOff>
    </xdr:from>
    <xdr:to>
      <xdr:col>11</xdr:col>
      <xdr:colOff>358775</xdr:colOff>
      <xdr:row>77</xdr:row>
      <xdr:rowOff>101871</xdr:rowOff>
    </xdr:to>
    <xdr:sp macro="" textlink="">
      <xdr:nvSpPr>
        <xdr:cNvPr id="436" name="円/楕円 435"/>
        <xdr:cNvSpPr/>
      </xdr:nvSpPr>
      <xdr:spPr>
        <a:xfrm>
          <a:off x="7810500" y="132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118398</xdr:rowOff>
    </xdr:from>
    <xdr:ext cx="534377" cy="259045"/>
    <xdr:sp macro="" textlink="">
      <xdr:nvSpPr>
        <xdr:cNvPr id="437" name="テキスト ボックス 436"/>
        <xdr:cNvSpPr txBox="1"/>
      </xdr:nvSpPr>
      <xdr:spPr>
        <a:xfrm>
          <a:off x="7594111" y="129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50220</xdr:rowOff>
    </xdr:from>
    <xdr:to>
      <xdr:col>10</xdr:col>
      <xdr:colOff>155575</xdr:colOff>
      <xdr:row>77</xdr:row>
      <xdr:rowOff>151820</xdr:rowOff>
    </xdr:to>
    <xdr:sp macro="" textlink="">
      <xdr:nvSpPr>
        <xdr:cNvPr id="438" name="円/楕円 437"/>
        <xdr:cNvSpPr/>
      </xdr:nvSpPr>
      <xdr:spPr>
        <a:xfrm>
          <a:off x="6921500" y="132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168347</xdr:rowOff>
    </xdr:from>
    <xdr:ext cx="469744" cy="259045"/>
    <xdr:sp macro="" textlink="">
      <xdr:nvSpPr>
        <xdr:cNvPr id="439" name="テキスト ボックス 438"/>
        <xdr:cNvSpPr txBox="1"/>
      </xdr:nvSpPr>
      <xdr:spPr>
        <a:xfrm>
          <a:off x="6737427" y="130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100175</xdr:rowOff>
    </xdr:from>
    <xdr:to>
      <xdr:col>15</xdr:col>
      <xdr:colOff>180975</xdr:colOff>
      <xdr:row>96</xdr:row>
      <xdr:rowOff>136720</xdr:rowOff>
    </xdr:to>
    <xdr:cxnSp macro="">
      <xdr:nvCxnSpPr>
        <xdr:cNvPr id="468" name="直線コネクタ 467"/>
        <xdr:cNvCxnSpPr/>
      </xdr:nvCxnSpPr>
      <xdr:spPr>
        <a:xfrm>
          <a:off x="9639300" y="16559375"/>
          <a:ext cx="838200" cy="3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100175</xdr:rowOff>
    </xdr:from>
    <xdr:to>
      <xdr:col>14</xdr:col>
      <xdr:colOff>28575</xdr:colOff>
      <xdr:row>96</xdr:row>
      <xdr:rowOff>120231</xdr:rowOff>
    </xdr:to>
    <xdr:cxnSp macro="">
      <xdr:nvCxnSpPr>
        <xdr:cNvPr id="471" name="直線コネクタ 470"/>
        <xdr:cNvCxnSpPr/>
      </xdr:nvCxnSpPr>
      <xdr:spPr>
        <a:xfrm flipV="1">
          <a:off x="8750300" y="16559375"/>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114988</xdr:rowOff>
    </xdr:from>
    <xdr:to>
      <xdr:col>12</xdr:col>
      <xdr:colOff>511175</xdr:colOff>
      <xdr:row>96</xdr:row>
      <xdr:rowOff>120231</xdr:rowOff>
    </xdr:to>
    <xdr:cxnSp macro="">
      <xdr:nvCxnSpPr>
        <xdr:cNvPr id="474" name="直線コネクタ 473"/>
        <xdr:cNvCxnSpPr/>
      </xdr:nvCxnSpPr>
      <xdr:spPr>
        <a:xfrm>
          <a:off x="7861300" y="16574188"/>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36740</xdr:rowOff>
    </xdr:from>
    <xdr:to>
      <xdr:col>12</xdr:col>
      <xdr:colOff>561975</xdr:colOff>
      <xdr:row>97</xdr:row>
      <xdr:rowOff>138340</xdr:rowOff>
    </xdr:to>
    <xdr:sp macro="" textlink="">
      <xdr:nvSpPr>
        <xdr:cNvPr id="475" name="フローチャート : 判断 474"/>
        <xdr:cNvSpPr/>
      </xdr:nvSpPr>
      <xdr:spPr>
        <a:xfrm>
          <a:off x="8699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129467</xdr:rowOff>
    </xdr:from>
    <xdr:ext cx="534377" cy="259045"/>
    <xdr:sp macro="" textlink="">
      <xdr:nvSpPr>
        <xdr:cNvPr id="476" name="テキスト ボックス 475"/>
        <xdr:cNvSpPr txBox="1"/>
      </xdr:nvSpPr>
      <xdr:spPr>
        <a:xfrm>
          <a:off x="8483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114988</xdr:rowOff>
    </xdr:from>
    <xdr:to>
      <xdr:col>11</xdr:col>
      <xdr:colOff>307975</xdr:colOff>
      <xdr:row>96</xdr:row>
      <xdr:rowOff>156076</xdr:rowOff>
    </xdr:to>
    <xdr:cxnSp macro="">
      <xdr:nvCxnSpPr>
        <xdr:cNvPr id="477" name="直線コネクタ 476"/>
        <xdr:cNvCxnSpPr/>
      </xdr:nvCxnSpPr>
      <xdr:spPr>
        <a:xfrm flipV="1">
          <a:off x="6972300" y="16574188"/>
          <a:ext cx="889000" cy="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17889</xdr:rowOff>
    </xdr:from>
    <xdr:to>
      <xdr:col>11</xdr:col>
      <xdr:colOff>358775</xdr:colOff>
      <xdr:row>97</xdr:row>
      <xdr:rowOff>119489</xdr:rowOff>
    </xdr:to>
    <xdr:sp macro="" textlink="">
      <xdr:nvSpPr>
        <xdr:cNvPr id="478" name="フローチャート : 判断 477"/>
        <xdr:cNvSpPr/>
      </xdr:nvSpPr>
      <xdr:spPr>
        <a:xfrm>
          <a:off x="7810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110616</xdr:rowOff>
    </xdr:from>
    <xdr:ext cx="534377" cy="259045"/>
    <xdr:sp macro="" textlink="">
      <xdr:nvSpPr>
        <xdr:cNvPr id="479" name="テキスト ボックス 478"/>
        <xdr:cNvSpPr txBox="1"/>
      </xdr:nvSpPr>
      <xdr:spPr>
        <a:xfrm>
          <a:off x="7594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54237</xdr:rowOff>
    </xdr:from>
    <xdr:to>
      <xdr:col>10</xdr:col>
      <xdr:colOff>155575</xdr:colOff>
      <xdr:row>97</xdr:row>
      <xdr:rowOff>155837</xdr:rowOff>
    </xdr:to>
    <xdr:sp macro="" textlink="">
      <xdr:nvSpPr>
        <xdr:cNvPr id="480" name="フローチャート : 判断 479"/>
        <xdr:cNvSpPr/>
      </xdr:nvSpPr>
      <xdr:spPr>
        <a:xfrm>
          <a:off x="6921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146964</xdr:rowOff>
    </xdr:from>
    <xdr:ext cx="534377" cy="259045"/>
    <xdr:sp macro="" textlink="">
      <xdr:nvSpPr>
        <xdr:cNvPr id="481" name="テキスト ボックス 480"/>
        <xdr:cNvSpPr txBox="1"/>
      </xdr:nvSpPr>
      <xdr:spPr>
        <a:xfrm>
          <a:off x="6705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85920</xdr:rowOff>
    </xdr:from>
    <xdr:to>
      <xdr:col>15</xdr:col>
      <xdr:colOff>231775</xdr:colOff>
      <xdr:row>97</xdr:row>
      <xdr:rowOff>16070</xdr:rowOff>
    </xdr:to>
    <xdr:sp macro="" textlink="">
      <xdr:nvSpPr>
        <xdr:cNvPr id="487" name="円/楕円 486"/>
        <xdr:cNvSpPr/>
      </xdr:nvSpPr>
      <xdr:spPr>
        <a:xfrm>
          <a:off x="10426700" y="16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108797</xdr:rowOff>
    </xdr:from>
    <xdr:ext cx="534377" cy="259045"/>
    <xdr:sp macro="" textlink="">
      <xdr:nvSpPr>
        <xdr:cNvPr id="488" name="土木費該当値テキスト"/>
        <xdr:cNvSpPr txBox="1"/>
      </xdr:nvSpPr>
      <xdr:spPr>
        <a:xfrm>
          <a:off x="10528300" y="1639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49375</xdr:rowOff>
    </xdr:from>
    <xdr:to>
      <xdr:col>14</xdr:col>
      <xdr:colOff>79375</xdr:colOff>
      <xdr:row>96</xdr:row>
      <xdr:rowOff>150975</xdr:rowOff>
    </xdr:to>
    <xdr:sp macro="" textlink="">
      <xdr:nvSpPr>
        <xdr:cNvPr id="489" name="円/楕円 488"/>
        <xdr:cNvSpPr/>
      </xdr:nvSpPr>
      <xdr:spPr>
        <a:xfrm>
          <a:off x="9588500" y="165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167502</xdr:rowOff>
    </xdr:from>
    <xdr:ext cx="534377" cy="259045"/>
    <xdr:sp macro="" textlink="">
      <xdr:nvSpPr>
        <xdr:cNvPr id="490" name="テキスト ボックス 489"/>
        <xdr:cNvSpPr txBox="1"/>
      </xdr:nvSpPr>
      <xdr:spPr>
        <a:xfrm>
          <a:off x="9372111" y="162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69431</xdr:rowOff>
    </xdr:from>
    <xdr:to>
      <xdr:col>12</xdr:col>
      <xdr:colOff>561975</xdr:colOff>
      <xdr:row>96</xdr:row>
      <xdr:rowOff>171031</xdr:rowOff>
    </xdr:to>
    <xdr:sp macro="" textlink="">
      <xdr:nvSpPr>
        <xdr:cNvPr id="491" name="円/楕円 490"/>
        <xdr:cNvSpPr/>
      </xdr:nvSpPr>
      <xdr:spPr>
        <a:xfrm>
          <a:off x="8699500" y="165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16108</xdr:rowOff>
    </xdr:from>
    <xdr:ext cx="534377" cy="259045"/>
    <xdr:sp macro="" textlink="">
      <xdr:nvSpPr>
        <xdr:cNvPr id="492" name="テキスト ボックス 491"/>
        <xdr:cNvSpPr txBox="1"/>
      </xdr:nvSpPr>
      <xdr:spPr>
        <a:xfrm>
          <a:off x="8483111" y="163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64188</xdr:rowOff>
    </xdr:from>
    <xdr:to>
      <xdr:col>11</xdr:col>
      <xdr:colOff>358775</xdr:colOff>
      <xdr:row>96</xdr:row>
      <xdr:rowOff>165788</xdr:rowOff>
    </xdr:to>
    <xdr:sp macro="" textlink="">
      <xdr:nvSpPr>
        <xdr:cNvPr id="493" name="円/楕円 492"/>
        <xdr:cNvSpPr/>
      </xdr:nvSpPr>
      <xdr:spPr>
        <a:xfrm>
          <a:off x="7810500" y="165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10865</xdr:rowOff>
    </xdr:from>
    <xdr:ext cx="534377" cy="259045"/>
    <xdr:sp macro="" textlink="">
      <xdr:nvSpPr>
        <xdr:cNvPr id="494" name="テキスト ボックス 493"/>
        <xdr:cNvSpPr txBox="1"/>
      </xdr:nvSpPr>
      <xdr:spPr>
        <a:xfrm>
          <a:off x="7594111" y="1629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105276</xdr:rowOff>
    </xdr:from>
    <xdr:to>
      <xdr:col>10</xdr:col>
      <xdr:colOff>155575</xdr:colOff>
      <xdr:row>97</xdr:row>
      <xdr:rowOff>35426</xdr:rowOff>
    </xdr:to>
    <xdr:sp macro="" textlink="">
      <xdr:nvSpPr>
        <xdr:cNvPr id="495" name="円/楕円 494"/>
        <xdr:cNvSpPr/>
      </xdr:nvSpPr>
      <xdr:spPr>
        <a:xfrm>
          <a:off x="6921500" y="165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51953</xdr:rowOff>
    </xdr:from>
    <xdr:ext cx="534377" cy="259045"/>
    <xdr:sp macro="" textlink="">
      <xdr:nvSpPr>
        <xdr:cNvPr id="496" name="テキスト ボックス 495"/>
        <xdr:cNvSpPr txBox="1"/>
      </xdr:nvSpPr>
      <xdr:spPr>
        <a:xfrm>
          <a:off x="6705111" y="1633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95218</xdr:rowOff>
    </xdr:from>
    <xdr:to>
      <xdr:col>23</xdr:col>
      <xdr:colOff>517525</xdr:colOff>
      <xdr:row>36</xdr:row>
      <xdr:rowOff>96800</xdr:rowOff>
    </xdr:to>
    <xdr:cxnSp macro="">
      <xdr:nvCxnSpPr>
        <xdr:cNvPr id="525" name="直線コネクタ 524"/>
        <xdr:cNvCxnSpPr/>
      </xdr:nvCxnSpPr>
      <xdr:spPr>
        <a:xfrm flipV="1">
          <a:off x="15481300" y="6267418"/>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96800</xdr:rowOff>
    </xdr:from>
    <xdr:to>
      <xdr:col>22</xdr:col>
      <xdr:colOff>365125</xdr:colOff>
      <xdr:row>36</xdr:row>
      <xdr:rowOff>111982</xdr:rowOff>
    </xdr:to>
    <xdr:cxnSp macro="">
      <xdr:nvCxnSpPr>
        <xdr:cNvPr id="528" name="直線コネクタ 527"/>
        <xdr:cNvCxnSpPr/>
      </xdr:nvCxnSpPr>
      <xdr:spPr>
        <a:xfrm flipV="1">
          <a:off x="14592300" y="6269000"/>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111982</xdr:rowOff>
    </xdr:from>
    <xdr:to>
      <xdr:col>21</xdr:col>
      <xdr:colOff>161925</xdr:colOff>
      <xdr:row>36</xdr:row>
      <xdr:rowOff>141110</xdr:rowOff>
    </xdr:to>
    <xdr:cxnSp macro="">
      <xdr:nvCxnSpPr>
        <xdr:cNvPr id="531" name="直線コネクタ 530"/>
        <xdr:cNvCxnSpPr/>
      </xdr:nvCxnSpPr>
      <xdr:spPr>
        <a:xfrm flipV="1">
          <a:off x="13703300" y="6284182"/>
          <a:ext cx="8890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3023</xdr:rowOff>
    </xdr:from>
    <xdr:to>
      <xdr:col>21</xdr:col>
      <xdr:colOff>212725</xdr:colOff>
      <xdr:row>37</xdr:row>
      <xdr:rowOff>104623</xdr:rowOff>
    </xdr:to>
    <xdr:sp macro="" textlink="">
      <xdr:nvSpPr>
        <xdr:cNvPr id="532" name="フローチャート : 判断 531"/>
        <xdr:cNvSpPr/>
      </xdr:nvSpPr>
      <xdr:spPr>
        <a:xfrm>
          <a:off x="14541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95750</xdr:rowOff>
    </xdr:from>
    <xdr:ext cx="534377" cy="259045"/>
    <xdr:sp macro="" textlink="">
      <xdr:nvSpPr>
        <xdr:cNvPr id="533" name="テキスト ボックス 532"/>
        <xdr:cNvSpPr txBox="1"/>
      </xdr:nvSpPr>
      <xdr:spPr>
        <a:xfrm>
          <a:off x="14325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140538</xdr:rowOff>
    </xdr:from>
    <xdr:to>
      <xdr:col>19</xdr:col>
      <xdr:colOff>644525</xdr:colOff>
      <xdr:row>36</xdr:row>
      <xdr:rowOff>141110</xdr:rowOff>
    </xdr:to>
    <xdr:cxnSp macro="">
      <xdr:nvCxnSpPr>
        <xdr:cNvPr id="534" name="直線コネクタ 533"/>
        <xdr:cNvCxnSpPr/>
      </xdr:nvCxnSpPr>
      <xdr:spPr>
        <a:xfrm>
          <a:off x="12814300" y="63127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27140</xdr:rowOff>
    </xdr:from>
    <xdr:to>
      <xdr:col>20</xdr:col>
      <xdr:colOff>9525</xdr:colOff>
      <xdr:row>37</xdr:row>
      <xdr:rowOff>128740</xdr:rowOff>
    </xdr:to>
    <xdr:sp macro="" textlink="">
      <xdr:nvSpPr>
        <xdr:cNvPr id="535" name="フローチャート : 判断 534"/>
        <xdr:cNvSpPr/>
      </xdr:nvSpPr>
      <xdr:spPr>
        <a:xfrm>
          <a:off x="13652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119867</xdr:rowOff>
    </xdr:from>
    <xdr:ext cx="534377" cy="259045"/>
    <xdr:sp macro="" textlink="">
      <xdr:nvSpPr>
        <xdr:cNvPr id="536" name="テキスト ボックス 535"/>
        <xdr:cNvSpPr txBox="1"/>
      </xdr:nvSpPr>
      <xdr:spPr>
        <a:xfrm>
          <a:off x="13436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30283</xdr:rowOff>
    </xdr:from>
    <xdr:to>
      <xdr:col>18</xdr:col>
      <xdr:colOff>492125</xdr:colOff>
      <xdr:row>37</xdr:row>
      <xdr:rowOff>131883</xdr:rowOff>
    </xdr:to>
    <xdr:sp macro="" textlink="">
      <xdr:nvSpPr>
        <xdr:cNvPr id="537" name="フローチャート : 判断 536"/>
        <xdr:cNvSpPr/>
      </xdr:nvSpPr>
      <xdr:spPr>
        <a:xfrm>
          <a:off x="12763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123010</xdr:rowOff>
    </xdr:from>
    <xdr:ext cx="534377" cy="259045"/>
    <xdr:sp macro="" textlink="">
      <xdr:nvSpPr>
        <xdr:cNvPr id="538" name="テキスト ボックス 537"/>
        <xdr:cNvSpPr txBox="1"/>
      </xdr:nvSpPr>
      <xdr:spPr>
        <a:xfrm>
          <a:off x="12547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44418</xdr:rowOff>
    </xdr:from>
    <xdr:to>
      <xdr:col>23</xdr:col>
      <xdr:colOff>568325</xdr:colOff>
      <xdr:row>36</xdr:row>
      <xdr:rowOff>146018</xdr:rowOff>
    </xdr:to>
    <xdr:sp macro="" textlink="">
      <xdr:nvSpPr>
        <xdr:cNvPr id="544" name="円/楕円 543"/>
        <xdr:cNvSpPr/>
      </xdr:nvSpPr>
      <xdr:spPr>
        <a:xfrm>
          <a:off x="16268700" y="62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67295</xdr:rowOff>
    </xdr:from>
    <xdr:ext cx="534377" cy="259045"/>
    <xdr:sp macro="" textlink="">
      <xdr:nvSpPr>
        <xdr:cNvPr id="545" name="消防費該当値テキスト"/>
        <xdr:cNvSpPr txBox="1"/>
      </xdr:nvSpPr>
      <xdr:spPr>
        <a:xfrm>
          <a:off x="16370300" y="60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46000</xdr:rowOff>
    </xdr:from>
    <xdr:to>
      <xdr:col>22</xdr:col>
      <xdr:colOff>415925</xdr:colOff>
      <xdr:row>36</xdr:row>
      <xdr:rowOff>147600</xdr:rowOff>
    </xdr:to>
    <xdr:sp macro="" textlink="">
      <xdr:nvSpPr>
        <xdr:cNvPr id="546" name="円/楕円 545"/>
        <xdr:cNvSpPr/>
      </xdr:nvSpPr>
      <xdr:spPr>
        <a:xfrm>
          <a:off x="15430500" y="62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164127</xdr:rowOff>
    </xdr:from>
    <xdr:ext cx="534377" cy="259045"/>
    <xdr:sp macro="" textlink="">
      <xdr:nvSpPr>
        <xdr:cNvPr id="547" name="テキスト ボックス 546"/>
        <xdr:cNvSpPr txBox="1"/>
      </xdr:nvSpPr>
      <xdr:spPr>
        <a:xfrm>
          <a:off x="15214111" y="59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61182</xdr:rowOff>
    </xdr:from>
    <xdr:to>
      <xdr:col>21</xdr:col>
      <xdr:colOff>212725</xdr:colOff>
      <xdr:row>36</xdr:row>
      <xdr:rowOff>162782</xdr:rowOff>
    </xdr:to>
    <xdr:sp macro="" textlink="">
      <xdr:nvSpPr>
        <xdr:cNvPr id="548" name="円/楕円 547"/>
        <xdr:cNvSpPr/>
      </xdr:nvSpPr>
      <xdr:spPr>
        <a:xfrm>
          <a:off x="14541500" y="62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7859</xdr:rowOff>
    </xdr:from>
    <xdr:ext cx="534377" cy="259045"/>
    <xdr:sp macro="" textlink="">
      <xdr:nvSpPr>
        <xdr:cNvPr id="549" name="テキスト ボックス 548"/>
        <xdr:cNvSpPr txBox="1"/>
      </xdr:nvSpPr>
      <xdr:spPr>
        <a:xfrm>
          <a:off x="14325111" y="60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90310</xdr:rowOff>
    </xdr:from>
    <xdr:to>
      <xdr:col>20</xdr:col>
      <xdr:colOff>9525</xdr:colOff>
      <xdr:row>37</xdr:row>
      <xdr:rowOff>20460</xdr:rowOff>
    </xdr:to>
    <xdr:sp macro="" textlink="">
      <xdr:nvSpPr>
        <xdr:cNvPr id="550" name="円/楕円 549"/>
        <xdr:cNvSpPr/>
      </xdr:nvSpPr>
      <xdr:spPr>
        <a:xfrm>
          <a:off x="13652500" y="62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36987</xdr:rowOff>
    </xdr:from>
    <xdr:ext cx="534377" cy="259045"/>
    <xdr:sp macro="" textlink="">
      <xdr:nvSpPr>
        <xdr:cNvPr id="551" name="テキスト ボックス 550"/>
        <xdr:cNvSpPr txBox="1"/>
      </xdr:nvSpPr>
      <xdr:spPr>
        <a:xfrm>
          <a:off x="13436111" y="60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89738</xdr:rowOff>
    </xdr:from>
    <xdr:to>
      <xdr:col>18</xdr:col>
      <xdr:colOff>492125</xdr:colOff>
      <xdr:row>37</xdr:row>
      <xdr:rowOff>19888</xdr:rowOff>
    </xdr:to>
    <xdr:sp macro="" textlink="">
      <xdr:nvSpPr>
        <xdr:cNvPr id="552" name="円/楕円 551"/>
        <xdr:cNvSpPr/>
      </xdr:nvSpPr>
      <xdr:spPr>
        <a:xfrm>
          <a:off x="12763500" y="62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36415</xdr:rowOff>
    </xdr:from>
    <xdr:ext cx="534377" cy="259045"/>
    <xdr:sp macro="" textlink="">
      <xdr:nvSpPr>
        <xdr:cNvPr id="553" name="テキスト ボックス 552"/>
        <xdr:cNvSpPr txBox="1"/>
      </xdr:nvSpPr>
      <xdr:spPr>
        <a:xfrm>
          <a:off x="12547111" y="60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16370</xdr:rowOff>
    </xdr:from>
    <xdr:to>
      <xdr:col>23</xdr:col>
      <xdr:colOff>517525</xdr:colOff>
      <xdr:row>58</xdr:row>
      <xdr:rowOff>120497</xdr:rowOff>
    </xdr:to>
    <xdr:cxnSp macro="">
      <xdr:nvCxnSpPr>
        <xdr:cNvPr id="583" name="直線コネクタ 582"/>
        <xdr:cNvCxnSpPr/>
      </xdr:nvCxnSpPr>
      <xdr:spPr>
        <a:xfrm flipV="1">
          <a:off x="15481300" y="9960470"/>
          <a:ext cx="8382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112192</xdr:rowOff>
    </xdr:from>
    <xdr:to>
      <xdr:col>22</xdr:col>
      <xdr:colOff>365125</xdr:colOff>
      <xdr:row>58</xdr:row>
      <xdr:rowOff>120497</xdr:rowOff>
    </xdr:to>
    <xdr:cxnSp macro="">
      <xdr:nvCxnSpPr>
        <xdr:cNvPr id="586" name="直線コネクタ 585"/>
        <xdr:cNvCxnSpPr/>
      </xdr:nvCxnSpPr>
      <xdr:spPr>
        <a:xfrm>
          <a:off x="14592300" y="10056292"/>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112192</xdr:rowOff>
    </xdr:from>
    <xdr:to>
      <xdr:col>21</xdr:col>
      <xdr:colOff>161925</xdr:colOff>
      <xdr:row>58</xdr:row>
      <xdr:rowOff>166662</xdr:rowOff>
    </xdr:to>
    <xdr:cxnSp macro="">
      <xdr:nvCxnSpPr>
        <xdr:cNvPr id="589" name="直線コネクタ 588"/>
        <xdr:cNvCxnSpPr/>
      </xdr:nvCxnSpPr>
      <xdr:spPr>
        <a:xfrm flipV="1">
          <a:off x="13703300" y="10056292"/>
          <a:ext cx="889000" cy="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90" name="フローチャート : 判断 589"/>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71505</xdr:rowOff>
    </xdr:from>
    <xdr:ext cx="534377" cy="259045"/>
    <xdr:sp macro="" textlink="">
      <xdr:nvSpPr>
        <xdr:cNvPr id="591" name="テキスト ボックス 590"/>
        <xdr:cNvSpPr txBox="1"/>
      </xdr:nvSpPr>
      <xdr:spPr>
        <a:xfrm>
          <a:off x="14325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166662</xdr:rowOff>
    </xdr:from>
    <xdr:to>
      <xdr:col>19</xdr:col>
      <xdr:colOff>644525</xdr:colOff>
      <xdr:row>59</xdr:row>
      <xdr:rowOff>38671</xdr:rowOff>
    </xdr:to>
    <xdr:cxnSp macro="">
      <xdr:nvCxnSpPr>
        <xdr:cNvPr id="592" name="直線コネクタ 591"/>
        <xdr:cNvCxnSpPr/>
      </xdr:nvCxnSpPr>
      <xdr:spPr>
        <a:xfrm flipV="1">
          <a:off x="12814300" y="10110762"/>
          <a:ext cx="889000" cy="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93" name="フローチャート : 判断 592"/>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105770</xdr:rowOff>
    </xdr:from>
    <xdr:ext cx="534377" cy="259045"/>
    <xdr:sp macro="" textlink="">
      <xdr:nvSpPr>
        <xdr:cNvPr id="594" name="テキスト ボックス 593"/>
        <xdr:cNvSpPr txBox="1"/>
      </xdr:nvSpPr>
      <xdr:spPr>
        <a:xfrm>
          <a:off x="13436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5" name="フローチャート : 判断 594"/>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108881</xdr:rowOff>
    </xdr:from>
    <xdr:ext cx="534377" cy="259045"/>
    <xdr:sp macro="" textlink="">
      <xdr:nvSpPr>
        <xdr:cNvPr id="596" name="テキスト ボックス 595"/>
        <xdr:cNvSpPr txBox="1"/>
      </xdr:nvSpPr>
      <xdr:spPr>
        <a:xfrm>
          <a:off x="12547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137020</xdr:rowOff>
    </xdr:from>
    <xdr:to>
      <xdr:col>23</xdr:col>
      <xdr:colOff>568325</xdr:colOff>
      <xdr:row>58</xdr:row>
      <xdr:rowOff>67170</xdr:rowOff>
    </xdr:to>
    <xdr:sp macro="" textlink="">
      <xdr:nvSpPr>
        <xdr:cNvPr id="602" name="円/楕円 601"/>
        <xdr:cNvSpPr/>
      </xdr:nvSpPr>
      <xdr:spPr>
        <a:xfrm>
          <a:off x="16268700" y="9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115447</xdr:rowOff>
    </xdr:from>
    <xdr:ext cx="534377" cy="259045"/>
    <xdr:sp macro="" textlink="">
      <xdr:nvSpPr>
        <xdr:cNvPr id="603" name="教育費該当値テキスト"/>
        <xdr:cNvSpPr txBox="1"/>
      </xdr:nvSpPr>
      <xdr:spPr>
        <a:xfrm>
          <a:off x="16370300" y="98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45,711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69697</xdr:rowOff>
    </xdr:from>
    <xdr:to>
      <xdr:col>22</xdr:col>
      <xdr:colOff>415925</xdr:colOff>
      <xdr:row>58</xdr:row>
      <xdr:rowOff>171297</xdr:rowOff>
    </xdr:to>
    <xdr:sp macro="" textlink="">
      <xdr:nvSpPr>
        <xdr:cNvPr id="604" name="円/楕円 603"/>
        <xdr:cNvSpPr/>
      </xdr:nvSpPr>
      <xdr:spPr>
        <a:xfrm>
          <a:off x="154305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162424</xdr:rowOff>
    </xdr:from>
    <xdr:ext cx="534377" cy="259045"/>
    <xdr:sp macro="" textlink="">
      <xdr:nvSpPr>
        <xdr:cNvPr id="605" name="テキスト ボックス 604"/>
        <xdr:cNvSpPr txBox="1"/>
      </xdr:nvSpPr>
      <xdr:spPr>
        <a:xfrm>
          <a:off x="15214111" y="101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61392</xdr:rowOff>
    </xdr:from>
    <xdr:to>
      <xdr:col>21</xdr:col>
      <xdr:colOff>212725</xdr:colOff>
      <xdr:row>58</xdr:row>
      <xdr:rowOff>162992</xdr:rowOff>
    </xdr:to>
    <xdr:sp macro="" textlink="">
      <xdr:nvSpPr>
        <xdr:cNvPr id="606" name="円/楕円 605"/>
        <xdr:cNvSpPr/>
      </xdr:nvSpPr>
      <xdr:spPr>
        <a:xfrm>
          <a:off x="14541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154119</xdr:rowOff>
    </xdr:from>
    <xdr:ext cx="534377" cy="259045"/>
    <xdr:sp macro="" textlink="">
      <xdr:nvSpPr>
        <xdr:cNvPr id="607" name="テキスト ボックス 606"/>
        <xdr:cNvSpPr txBox="1"/>
      </xdr:nvSpPr>
      <xdr:spPr>
        <a:xfrm>
          <a:off x="14325111" y="100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115862</xdr:rowOff>
    </xdr:from>
    <xdr:to>
      <xdr:col>20</xdr:col>
      <xdr:colOff>9525</xdr:colOff>
      <xdr:row>59</xdr:row>
      <xdr:rowOff>46012</xdr:rowOff>
    </xdr:to>
    <xdr:sp macro="" textlink="">
      <xdr:nvSpPr>
        <xdr:cNvPr id="608" name="円/楕円 607"/>
        <xdr:cNvSpPr/>
      </xdr:nvSpPr>
      <xdr:spPr>
        <a:xfrm>
          <a:off x="13652500" y="100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37139</xdr:rowOff>
    </xdr:from>
    <xdr:ext cx="534377" cy="259045"/>
    <xdr:sp macro="" textlink="">
      <xdr:nvSpPr>
        <xdr:cNvPr id="609" name="テキスト ボックス 608"/>
        <xdr:cNvSpPr txBox="1"/>
      </xdr:nvSpPr>
      <xdr:spPr>
        <a:xfrm>
          <a:off x="13436111" y="101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159321</xdr:rowOff>
    </xdr:from>
    <xdr:to>
      <xdr:col>18</xdr:col>
      <xdr:colOff>492125</xdr:colOff>
      <xdr:row>59</xdr:row>
      <xdr:rowOff>89471</xdr:rowOff>
    </xdr:to>
    <xdr:sp macro="" textlink="">
      <xdr:nvSpPr>
        <xdr:cNvPr id="610" name="円/楕円 609"/>
        <xdr:cNvSpPr/>
      </xdr:nvSpPr>
      <xdr:spPr>
        <a:xfrm>
          <a:off x="12763500" y="101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80598</xdr:rowOff>
    </xdr:from>
    <xdr:ext cx="534377" cy="259045"/>
    <xdr:sp macro="" textlink="">
      <xdr:nvSpPr>
        <xdr:cNvPr id="611" name="テキスト ボックス 610"/>
        <xdr:cNvSpPr txBox="1"/>
      </xdr:nvSpPr>
      <xdr:spPr>
        <a:xfrm>
          <a:off x="12547111" y="101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26198</xdr:rowOff>
    </xdr:from>
    <xdr:to>
      <xdr:col>21</xdr:col>
      <xdr:colOff>212725</xdr:colOff>
      <xdr:row>79</xdr:row>
      <xdr:rowOff>127798</xdr:rowOff>
    </xdr:to>
    <xdr:sp macro="" textlink="">
      <xdr:nvSpPr>
        <xdr:cNvPr id="649" name="フローチャート : 判断 648"/>
        <xdr:cNvSpPr/>
      </xdr:nvSpPr>
      <xdr:spPr>
        <a:xfrm>
          <a:off x="14541500" y="1357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144325</xdr:rowOff>
    </xdr:from>
    <xdr:ext cx="469744" cy="259045"/>
    <xdr:sp macro="" textlink="">
      <xdr:nvSpPr>
        <xdr:cNvPr id="650" name="テキスト ボックス 649"/>
        <xdr:cNvSpPr txBox="1"/>
      </xdr:nvSpPr>
      <xdr:spPr>
        <a:xfrm>
          <a:off x="14357427" y="1334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75659</xdr:rowOff>
    </xdr:from>
    <xdr:to>
      <xdr:col>19</xdr:col>
      <xdr:colOff>644525</xdr:colOff>
      <xdr:row>79</xdr:row>
      <xdr:rowOff>98879</xdr:rowOff>
    </xdr:to>
    <xdr:cxnSp macro="">
      <xdr:nvCxnSpPr>
        <xdr:cNvPr id="651" name="直線コネクタ 650"/>
        <xdr:cNvCxnSpPr/>
      </xdr:nvCxnSpPr>
      <xdr:spPr>
        <a:xfrm>
          <a:off x="12814300" y="13620209"/>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14898</xdr:rowOff>
    </xdr:from>
    <xdr:to>
      <xdr:col>20</xdr:col>
      <xdr:colOff>9525</xdr:colOff>
      <xdr:row>79</xdr:row>
      <xdr:rowOff>116498</xdr:rowOff>
    </xdr:to>
    <xdr:sp macro="" textlink="">
      <xdr:nvSpPr>
        <xdr:cNvPr id="652" name="フローチャート : 判断 651"/>
        <xdr:cNvSpPr/>
      </xdr:nvSpPr>
      <xdr:spPr>
        <a:xfrm>
          <a:off x="13652500" y="13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133025</xdr:rowOff>
    </xdr:from>
    <xdr:ext cx="469744" cy="259045"/>
    <xdr:sp macro="" textlink="">
      <xdr:nvSpPr>
        <xdr:cNvPr id="653" name="テキスト ボックス 652"/>
        <xdr:cNvSpPr txBox="1"/>
      </xdr:nvSpPr>
      <xdr:spPr>
        <a:xfrm>
          <a:off x="13468427" y="1333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167784</xdr:rowOff>
    </xdr:from>
    <xdr:to>
      <xdr:col>18</xdr:col>
      <xdr:colOff>492125</xdr:colOff>
      <xdr:row>79</xdr:row>
      <xdr:rowOff>97934</xdr:rowOff>
    </xdr:to>
    <xdr:sp macro="" textlink="">
      <xdr:nvSpPr>
        <xdr:cNvPr id="654" name="フローチャート : 判断 653"/>
        <xdr:cNvSpPr/>
      </xdr:nvSpPr>
      <xdr:spPr>
        <a:xfrm>
          <a:off x="12763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114461</xdr:rowOff>
    </xdr:from>
    <xdr:ext cx="469744" cy="259045"/>
    <xdr:sp macro="" textlink="">
      <xdr:nvSpPr>
        <xdr:cNvPr id="655" name="テキスト ボックス 654"/>
        <xdr:cNvSpPr txBox="1"/>
      </xdr:nvSpPr>
      <xdr:spPr>
        <a:xfrm>
          <a:off x="12579427" y="1331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24859</xdr:rowOff>
    </xdr:from>
    <xdr:to>
      <xdr:col>18</xdr:col>
      <xdr:colOff>492125</xdr:colOff>
      <xdr:row>79</xdr:row>
      <xdr:rowOff>126459</xdr:rowOff>
    </xdr:to>
    <xdr:sp macro="" textlink="">
      <xdr:nvSpPr>
        <xdr:cNvPr id="669" name="円/楕円 668"/>
        <xdr:cNvSpPr/>
      </xdr:nvSpPr>
      <xdr:spPr>
        <a:xfrm>
          <a:off x="12763500" y="13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117586</xdr:rowOff>
    </xdr:from>
    <xdr:ext cx="469744" cy="259045"/>
    <xdr:sp macro="" textlink="">
      <xdr:nvSpPr>
        <xdr:cNvPr id="670" name="テキスト ボックス 669"/>
        <xdr:cNvSpPr txBox="1"/>
      </xdr:nvSpPr>
      <xdr:spPr>
        <a:xfrm>
          <a:off x="12579427" y="1366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50279</xdr:rowOff>
    </xdr:from>
    <xdr:to>
      <xdr:col>23</xdr:col>
      <xdr:colOff>517525</xdr:colOff>
      <xdr:row>97</xdr:row>
      <xdr:rowOff>51400</xdr:rowOff>
    </xdr:to>
    <xdr:cxnSp macro="">
      <xdr:nvCxnSpPr>
        <xdr:cNvPr id="699" name="直線コネクタ 698"/>
        <xdr:cNvCxnSpPr/>
      </xdr:nvCxnSpPr>
      <xdr:spPr>
        <a:xfrm>
          <a:off x="15481300" y="16680929"/>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23983</xdr:rowOff>
    </xdr:from>
    <xdr:to>
      <xdr:col>22</xdr:col>
      <xdr:colOff>365125</xdr:colOff>
      <xdr:row>97</xdr:row>
      <xdr:rowOff>50279</xdr:rowOff>
    </xdr:to>
    <xdr:cxnSp macro="">
      <xdr:nvCxnSpPr>
        <xdr:cNvPr id="702" name="直線コネクタ 701"/>
        <xdr:cNvCxnSpPr/>
      </xdr:nvCxnSpPr>
      <xdr:spPr>
        <a:xfrm>
          <a:off x="14592300" y="16654633"/>
          <a:ext cx="8890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23983</xdr:rowOff>
    </xdr:from>
    <xdr:to>
      <xdr:col>21</xdr:col>
      <xdr:colOff>161925</xdr:colOff>
      <xdr:row>97</xdr:row>
      <xdr:rowOff>24501</xdr:rowOff>
    </xdr:to>
    <xdr:cxnSp macro="">
      <xdr:nvCxnSpPr>
        <xdr:cNvPr id="705" name="直線コネクタ 704"/>
        <xdr:cNvCxnSpPr/>
      </xdr:nvCxnSpPr>
      <xdr:spPr>
        <a:xfrm flipV="1">
          <a:off x="13703300" y="16654633"/>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75603</xdr:rowOff>
    </xdr:from>
    <xdr:to>
      <xdr:col>21</xdr:col>
      <xdr:colOff>212725</xdr:colOff>
      <xdr:row>98</xdr:row>
      <xdr:rowOff>5753</xdr:rowOff>
    </xdr:to>
    <xdr:sp macro="" textlink="">
      <xdr:nvSpPr>
        <xdr:cNvPr id="706" name="フローチャート : 判断 705"/>
        <xdr:cNvSpPr/>
      </xdr:nvSpPr>
      <xdr:spPr>
        <a:xfrm>
          <a:off x="14541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168330</xdr:rowOff>
    </xdr:from>
    <xdr:ext cx="534377" cy="259045"/>
    <xdr:sp macro="" textlink="">
      <xdr:nvSpPr>
        <xdr:cNvPr id="707" name="テキスト ボックス 706"/>
        <xdr:cNvSpPr txBox="1"/>
      </xdr:nvSpPr>
      <xdr:spPr>
        <a:xfrm>
          <a:off x="14325111"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106431</xdr:rowOff>
    </xdr:from>
    <xdr:to>
      <xdr:col>19</xdr:col>
      <xdr:colOff>644525</xdr:colOff>
      <xdr:row>97</xdr:row>
      <xdr:rowOff>24501</xdr:rowOff>
    </xdr:to>
    <xdr:cxnSp macro="">
      <xdr:nvCxnSpPr>
        <xdr:cNvPr id="708" name="直線コネクタ 707"/>
        <xdr:cNvCxnSpPr/>
      </xdr:nvCxnSpPr>
      <xdr:spPr>
        <a:xfrm>
          <a:off x="12814300" y="1656563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73622</xdr:rowOff>
    </xdr:from>
    <xdr:to>
      <xdr:col>20</xdr:col>
      <xdr:colOff>9525</xdr:colOff>
      <xdr:row>98</xdr:row>
      <xdr:rowOff>3772</xdr:rowOff>
    </xdr:to>
    <xdr:sp macro="" textlink="">
      <xdr:nvSpPr>
        <xdr:cNvPr id="709" name="フローチャート : 判断 708"/>
        <xdr:cNvSpPr/>
      </xdr:nvSpPr>
      <xdr:spPr>
        <a:xfrm>
          <a:off x="13652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166349</xdr:rowOff>
    </xdr:from>
    <xdr:ext cx="534377" cy="259045"/>
    <xdr:sp macro="" textlink="">
      <xdr:nvSpPr>
        <xdr:cNvPr id="710" name="テキスト ボックス 709"/>
        <xdr:cNvSpPr txBox="1"/>
      </xdr:nvSpPr>
      <xdr:spPr>
        <a:xfrm>
          <a:off x="13436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61354</xdr:rowOff>
    </xdr:from>
    <xdr:to>
      <xdr:col>18</xdr:col>
      <xdr:colOff>492125</xdr:colOff>
      <xdr:row>97</xdr:row>
      <xdr:rowOff>162954</xdr:rowOff>
    </xdr:to>
    <xdr:sp macro="" textlink="">
      <xdr:nvSpPr>
        <xdr:cNvPr id="711" name="フローチャート : 判断 710"/>
        <xdr:cNvSpPr/>
      </xdr:nvSpPr>
      <xdr:spPr>
        <a:xfrm>
          <a:off x="12763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154081</xdr:rowOff>
    </xdr:from>
    <xdr:ext cx="534377" cy="259045"/>
    <xdr:sp macro="" textlink="">
      <xdr:nvSpPr>
        <xdr:cNvPr id="712" name="テキスト ボックス 711"/>
        <xdr:cNvSpPr txBox="1"/>
      </xdr:nvSpPr>
      <xdr:spPr>
        <a:xfrm>
          <a:off x="12547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600</xdr:rowOff>
    </xdr:from>
    <xdr:to>
      <xdr:col>23</xdr:col>
      <xdr:colOff>568325</xdr:colOff>
      <xdr:row>97</xdr:row>
      <xdr:rowOff>102200</xdr:rowOff>
    </xdr:to>
    <xdr:sp macro="" textlink="">
      <xdr:nvSpPr>
        <xdr:cNvPr id="718" name="円/楕円 717"/>
        <xdr:cNvSpPr/>
      </xdr:nvSpPr>
      <xdr:spPr>
        <a:xfrm>
          <a:off x="16268700" y="166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150477</xdr:rowOff>
    </xdr:from>
    <xdr:ext cx="534377" cy="259045"/>
    <xdr:sp macro="" textlink="">
      <xdr:nvSpPr>
        <xdr:cNvPr id="719" name="公債費該当値テキスト"/>
        <xdr:cNvSpPr txBox="1"/>
      </xdr:nvSpPr>
      <xdr:spPr>
        <a:xfrm>
          <a:off x="16370300" y="166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170929</xdr:rowOff>
    </xdr:from>
    <xdr:to>
      <xdr:col>22</xdr:col>
      <xdr:colOff>415925</xdr:colOff>
      <xdr:row>97</xdr:row>
      <xdr:rowOff>101079</xdr:rowOff>
    </xdr:to>
    <xdr:sp macro="" textlink="">
      <xdr:nvSpPr>
        <xdr:cNvPr id="720" name="円/楕円 719"/>
        <xdr:cNvSpPr/>
      </xdr:nvSpPr>
      <xdr:spPr>
        <a:xfrm>
          <a:off x="15430500" y="166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92206</xdr:rowOff>
    </xdr:from>
    <xdr:ext cx="534377" cy="259045"/>
    <xdr:sp macro="" textlink="">
      <xdr:nvSpPr>
        <xdr:cNvPr id="721" name="テキスト ボックス 720"/>
        <xdr:cNvSpPr txBox="1"/>
      </xdr:nvSpPr>
      <xdr:spPr>
        <a:xfrm>
          <a:off x="15214111" y="167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144633</xdr:rowOff>
    </xdr:from>
    <xdr:to>
      <xdr:col>21</xdr:col>
      <xdr:colOff>212725</xdr:colOff>
      <xdr:row>97</xdr:row>
      <xdr:rowOff>74783</xdr:rowOff>
    </xdr:to>
    <xdr:sp macro="" textlink="">
      <xdr:nvSpPr>
        <xdr:cNvPr id="722" name="円/楕円 721"/>
        <xdr:cNvSpPr/>
      </xdr:nvSpPr>
      <xdr:spPr>
        <a:xfrm>
          <a:off x="14541500" y="166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91310</xdr:rowOff>
    </xdr:from>
    <xdr:ext cx="534377" cy="259045"/>
    <xdr:sp macro="" textlink="">
      <xdr:nvSpPr>
        <xdr:cNvPr id="723" name="テキスト ボックス 722"/>
        <xdr:cNvSpPr txBox="1"/>
      </xdr:nvSpPr>
      <xdr:spPr>
        <a:xfrm>
          <a:off x="14325111" y="163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145151</xdr:rowOff>
    </xdr:from>
    <xdr:to>
      <xdr:col>20</xdr:col>
      <xdr:colOff>9525</xdr:colOff>
      <xdr:row>97</xdr:row>
      <xdr:rowOff>75301</xdr:rowOff>
    </xdr:to>
    <xdr:sp macro="" textlink="">
      <xdr:nvSpPr>
        <xdr:cNvPr id="724" name="円/楕円 723"/>
        <xdr:cNvSpPr/>
      </xdr:nvSpPr>
      <xdr:spPr>
        <a:xfrm>
          <a:off x="13652500" y="166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91828</xdr:rowOff>
    </xdr:from>
    <xdr:ext cx="534377" cy="259045"/>
    <xdr:sp macro="" textlink="">
      <xdr:nvSpPr>
        <xdr:cNvPr id="725" name="テキスト ボックス 724"/>
        <xdr:cNvSpPr txBox="1"/>
      </xdr:nvSpPr>
      <xdr:spPr>
        <a:xfrm>
          <a:off x="13436111" y="163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55631</xdr:rowOff>
    </xdr:from>
    <xdr:to>
      <xdr:col>18</xdr:col>
      <xdr:colOff>492125</xdr:colOff>
      <xdr:row>96</xdr:row>
      <xdr:rowOff>157231</xdr:rowOff>
    </xdr:to>
    <xdr:sp macro="" textlink="">
      <xdr:nvSpPr>
        <xdr:cNvPr id="726" name="円/楕円 725"/>
        <xdr:cNvSpPr/>
      </xdr:nvSpPr>
      <xdr:spPr>
        <a:xfrm>
          <a:off x="12763500" y="165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2308</xdr:rowOff>
    </xdr:from>
    <xdr:ext cx="534377" cy="259045"/>
    <xdr:sp macro="" textlink="">
      <xdr:nvSpPr>
        <xdr:cNvPr id="727" name="テキスト ボックス 726"/>
        <xdr:cNvSpPr txBox="1"/>
      </xdr:nvSpPr>
      <xdr:spPr>
        <a:xfrm>
          <a:off x="12547111" y="1629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6604</xdr:rowOff>
    </xdr:from>
    <xdr:to>
      <xdr:col>31</xdr:col>
      <xdr:colOff>85725</xdr:colOff>
      <xdr:row>38</xdr:row>
      <xdr:rowOff>108204</xdr:rowOff>
    </xdr:to>
    <xdr:sp macro="" textlink="">
      <xdr:nvSpPr>
        <xdr:cNvPr id="758" name="フローチャート : 判断 757"/>
        <xdr:cNvSpPr/>
      </xdr:nvSpPr>
      <xdr:spPr>
        <a:xfrm>
          <a:off x="2127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124731</xdr:rowOff>
    </xdr:from>
    <xdr:ext cx="313932" cy="259045"/>
    <xdr:sp macro="" textlink="">
      <xdr:nvSpPr>
        <xdr:cNvPr id="759" name="テキスト ボックス 758"/>
        <xdr:cNvSpPr txBox="1"/>
      </xdr:nvSpPr>
      <xdr:spPr>
        <a:xfrm>
          <a:off x="21166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43180</xdr:rowOff>
    </xdr:from>
    <xdr:to>
      <xdr:col>29</xdr:col>
      <xdr:colOff>568325</xdr:colOff>
      <xdr:row>34</xdr:row>
      <xdr:rowOff>144780</xdr:rowOff>
    </xdr:to>
    <xdr:sp macro="" textlink="">
      <xdr:nvSpPr>
        <xdr:cNvPr id="761" name="フローチャート : 判断 760"/>
        <xdr:cNvSpPr/>
      </xdr:nvSpPr>
      <xdr:spPr>
        <a:xfrm>
          <a:off x="20383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161307</xdr:rowOff>
    </xdr:from>
    <xdr:ext cx="378565" cy="259045"/>
    <xdr:sp macro="" textlink="">
      <xdr:nvSpPr>
        <xdr:cNvPr id="762" name="テキスト ボックス 761"/>
        <xdr:cNvSpPr txBox="1"/>
      </xdr:nvSpPr>
      <xdr:spPr>
        <a:xfrm>
          <a:off x="20245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52324</xdr:rowOff>
    </xdr:from>
    <xdr:to>
      <xdr:col>28</xdr:col>
      <xdr:colOff>365125</xdr:colOff>
      <xdr:row>32</xdr:row>
      <xdr:rowOff>153924</xdr:rowOff>
    </xdr:to>
    <xdr:sp macro="" textlink="">
      <xdr:nvSpPr>
        <xdr:cNvPr id="764" name="フローチャート : 判断 763"/>
        <xdr:cNvSpPr/>
      </xdr:nvSpPr>
      <xdr:spPr>
        <a:xfrm>
          <a:off x="19494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30</xdr:row>
      <xdr:rowOff>170451</xdr:rowOff>
    </xdr:from>
    <xdr:ext cx="378565" cy="259045"/>
    <xdr:sp macro="" textlink="">
      <xdr:nvSpPr>
        <xdr:cNvPr id="765" name="テキスト ボックス 764"/>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40894</xdr:rowOff>
    </xdr:from>
    <xdr:to>
      <xdr:col>27</xdr:col>
      <xdr:colOff>161925</xdr:colOff>
      <xdr:row>33</xdr:row>
      <xdr:rowOff>142494</xdr:rowOff>
    </xdr:to>
    <xdr:sp macro="" textlink="">
      <xdr:nvSpPr>
        <xdr:cNvPr id="766" name="フローチャート : 判断 765"/>
        <xdr:cNvSpPr/>
      </xdr:nvSpPr>
      <xdr:spPr>
        <a:xfrm>
          <a:off x="18605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159021</xdr:rowOff>
    </xdr:from>
    <xdr:ext cx="378565" cy="259045"/>
    <xdr:sp macro="" textlink="">
      <xdr:nvSpPr>
        <xdr:cNvPr id="767" name="テキスト ボックス 766"/>
        <xdr:cNvSpPr txBox="1"/>
      </xdr:nvSpPr>
      <xdr:spPr>
        <a:xfrm>
          <a:off x="18467017" y="547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加率の大きい経費の要因として、民生費は障害福祉サービス利用者の増加による扶助費の増、衛生費は日本脳炎ワクチン及びＢ型肝炎ワクチン予防接種の開始による増、教育費は体育館の耐震改修事業により増加した。一方、減少率の大きい経費の要因として、農林水産業費は余市郡漁業協同組合製氷貯氷施設建設事業の完了による減、商工費はプレミアム商品券発行事業の終了により減少した。</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財政調整基金残高は</a:t>
          </a:r>
          <a:r>
            <a:rPr kumimoji="1" lang="ja-JP" altLang="en-US" sz="1300">
              <a:solidFill>
                <a:schemeClr val="dk1"/>
              </a:solidFill>
              <a:effectLst/>
              <a:latin typeface="+mn-lt"/>
              <a:ea typeface="+mn-ea"/>
              <a:cs typeface="+mn-cs"/>
            </a:rPr>
            <a:t>前年度からの繰越金を基に継続的な積立に努めており、近年は</a:t>
          </a:r>
          <a:r>
            <a:rPr kumimoji="1" lang="ja-JP" altLang="ja-JP" sz="1300">
              <a:solidFill>
                <a:schemeClr val="dk1"/>
              </a:solidFill>
              <a:effectLst/>
              <a:latin typeface="+mn-lt"/>
              <a:ea typeface="+mn-ea"/>
              <a:cs typeface="+mn-cs"/>
            </a:rPr>
            <a:t>回復傾向に</a:t>
          </a:r>
          <a:r>
            <a:rPr kumimoji="1" lang="ja-JP" altLang="en-US" sz="1300">
              <a:solidFill>
                <a:schemeClr val="dk1"/>
              </a:solidFill>
              <a:effectLst/>
              <a:latin typeface="+mn-lt"/>
              <a:ea typeface="+mn-ea"/>
              <a:cs typeface="+mn-cs"/>
            </a:rPr>
            <a:t>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実質単年度収支も増加している。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しかし、</a:t>
          </a:r>
          <a:r>
            <a:rPr kumimoji="1" lang="ja-JP" altLang="ja-JP" sz="1300">
              <a:solidFill>
                <a:schemeClr val="dk1"/>
              </a:solidFill>
              <a:effectLst/>
              <a:latin typeface="+mn-lt"/>
              <a:ea typeface="+mn-ea"/>
              <a:cs typeface="+mn-cs"/>
            </a:rPr>
            <a:t>歳入不足を補うための基金からの取り崩し</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傾向にあり</a:t>
          </a:r>
          <a:r>
            <a:rPr kumimoji="1" lang="ja-JP" altLang="ja-JP" sz="1300">
              <a:solidFill>
                <a:schemeClr val="dk1"/>
              </a:solidFill>
              <a:effectLst/>
              <a:latin typeface="+mn-lt"/>
              <a:ea typeface="+mn-ea"/>
              <a:cs typeface="+mn-cs"/>
            </a:rPr>
            <a:t>、財政調整基金残高</a:t>
          </a:r>
          <a:r>
            <a:rPr kumimoji="1" lang="ja-JP" altLang="en-US" sz="1300">
              <a:solidFill>
                <a:schemeClr val="dk1"/>
              </a:solidFill>
              <a:effectLst/>
              <a:latin typeface="+mn-lt"/>
              <a:ea typeface="+mn-ea"/>
              <a:cs typeface="+mn-cs"/>
            </a:rPr>
            <a:t>も依然として低</a:t>
          </a:r>
          <a:r>
            <a:rPr kumimoji="1" lang="ja-JP" altLang="ja-JP" sz="1300">
              <a:solidFill>
                <a:schemeClr val="dk1"/>
              </a:solidFill>
              <a:effectLst/>
              <a:latin typeface="+mn-lt"/>
              <a:ea typeface="+mn-ea"/>
              <a:cs typeface="+mn-cs"/>
            </a:rPr>
            <a:t>水準であるため、今後も基金残高の増加に努めて行く。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年度より赤字に転じた国民健康保険特別会計は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税収が減少する一方、保険給付費が増加</a:t>
          </a:r>
          <a:r>
            <a:rPr kumimoji="1" lang="ja-JP" altLang="en-US" sz="1300">
              <a:solidFill>
                <a:schemeClr val="dk1"/>
              </a:solidFill>
              <a:effectLst/>
              <a:latin typeface="+mn-lt"/>
              <a:ea typeface="+mn-ea"/>
              <a:cs typeface="+mn-cs"/>
            </a:rPr>
            <a:t>したこ</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を要因に引き続き</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赤字</a:t>
          </a:r>
          <a:r>
            <a:rPr kumimoji="1" lang="ja-JP" altLang="en-US" sz="1300">
              <a:solidFill>
                <a:schemeClr val="dk1"/>
              </a:solidFill>
              <a:effectLst/>
              <a:latin typeface="+mn-lt"/>
              <a:ea typeface="+mn-ea"/>
              <a:cs typeface="+mn-cs"/>
            </a:rPr>
            <a:t>決算を計上</a:t>
          </a:r>
          <a:r>
            <a:rPr kumimoji="1" lang="ja-JP" altLang="ja-JP" sz="1300">
              <a:solidFill>
                <a:schemeClr val="dk1"/>
              </a:solidFill>
              <a:effectLst/>
              <a:latin typeface="+mn-lt"/>
              <a:ea typeface="+mn-ea"/>
              <a:cs typeface="+mn-cs"/>
            </a:rPr>
            <a:t>した。</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今後においては、他の会計も含め適正な財政運営に努める。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087_&#20313;&#24066;&#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89.7</v>
          </cell>
        </row>
        <row r="53">
          <cell r="N53">
            <v>64.5</v>
          </cell>
        </row>
        <row r="55">
          <cell r="G55" t="str">
            <v>類似団体内平均値</v>
          </cell>
          <cell r="N55">
            <v>36.5</v>
          </cell>
        </row>
        <row r="57">
          <cell r="N57">
            <v>54.1</v>
          </cell>
        </row>
        <row r="72">
          <cell r="K72" t="str">
            <v>H24</v>
          </cell>
          <cell r="L72" t="str">
            <v>H25</v>
          </cell>
          <cell r="M72" t="str">
            <v>H26</v>
          </cell>
          <cell r="N72" t="str">
            <v>H27</v>
          </cell>
          <cell r="O72" t="str">
            <v>H28</v>
          </cell>
        </row>
        <row r="73">
          <cell r="G73" t="str">
            <v>当該団体値</v>
          </cell>
          <cell r="K73">
            <v>113</v>
          </cell>
          <cell r="L73">
            <v>109.4</v>
          </cell>
          <cell r="M73">
            <v>112.8</v>
          </cell>
          <cell r="N73">
            <v>89.7</v>
          </cell>
          <cell r="O73">
            <v>86.2</v>
          </cell>
        </row>
        <row r="75">
          <cell r="K75">
            <v>13.9</v>
          </cell>
          <cell r="L75">
            <v>12.6</v>
          </cell>
          <cell r="M75">
            <v>12.4</v>
          </cell>
          <cell r="N75">
            <v>11.5</v>
          </cell>
          <cell r="O75">
            <v>10.8</v>
          </cell>
        </row>
        <row r="77">
          <cell r="G77" t="str">
            <v>類似団体内平均値</v>
          </cell>
          <cell r="K77">
            <v>30.7</v>
          </cell>
          <cell r="L77">
            <v>22.3</v>
          </cell>
          <cell r="M77">
            <v>20.3</v>
          </cell>
          <cell r="N77">
            <v>36.5</v>
          </cell>
          <cell r="O77">
            <v>32.9</v>
          </cell>
        </row>
        <row r="79">
          <cell r="K79">
            <v>9.1999999999999993</v>
          </cell>
          <cell r="L79">
            <v>8.5</v>
          </cell>
          <cell r="M79">
            <v>7.7</v>
          </cell>
          <cell r="N79">
            <v>9</v>
          </cell>
          <cell r="O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9075492</v>
      </c>
      <c r="BO4" s="381"/>
      <c r="BP4" s="381"/>
      <c r="BQ4" s="381"/>
      <c r="BR4" s="381"/>
      <c r="BS4" s="381"/>
      <c r="BT4" s="381"/>
      <c r="BU4" s="382"/>
      <c r="BV4" s="380">
        <v>9131392</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5.2</v>
      </c>
      <c r="CU4" s="558"/>
      <c r="CV4" s="558"/>
      <c r="CW4" s="558"/>
      <c r="CX4" s="558"/>
      <c r="CY4" s="558"/>
      <c r="CZ4" s="558"/>
      <c r="DA4" s="559"/>
      <c r="DB4" s="557">
        <v>5.0999999999999996</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8773027</v>
      </c>
      <c r="BO5" s="386"/>
      <c r="BP5" s="386"/>
      <c r="BQ5" s="386"/>
      <c r="BR5" s="386"/>
      <c r="BS5" s="386"/>
      <c r="BT5" s="386"/>
      <c r="BU5" s="387"/>
      <c r="BV5" s="385">
        <v>8830343</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96.3</v>
      </c>
      <c r="CU5" s="356"/>
      <c r="CV5" s="356"/>
      <c r="CW5" s="356"/>
      <c r="CX5" s="356"/>
      <c r="CY5" s="356"/>
      <c r="CZ5" s="356"/>
      <c r="DA5" s="357"/>
      <c r="DB5" s="355">
        <v>94.5</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302465</v>
      </c>
      <c r="BO6" s="386"/>
      <c r="BP6" s="386"/>
      <c r="BQ6" s="386"/>
      <c r="BR6" s="386"/>
      <c r="BS6" s="386"/>
      <c r="BT6" s="386"/>
      <c r="BU6" s="387"/>
      <c r="BV6" s="385">
        <v>301049</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100.7</v>
      </c>
      <c r="CU6" s="532"/>
      <c r="CV6" s="532"/>
      <c r="CW6" s="532"/>
      <c r="CX6" s="532"/>
      <c r="CY6" s="532"/>
      <c r="CZ6" s="532"/>
      <c r="DA6" s="533"/>
      <c r="DB6" s="531">
        <v>99.9</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t="s">
        <v>91</v>
      </c>
      <c r="BO7" s="386"/>
      <c r="BP7" s="386"/>
      <c r="BQ7" s="386"/>
      <c r="BR7" s="386"/>
      <c r="BS7" s="386"/>
      <c r="BT7" s="386"/>
      <c r="BU7" s="387"/>
      <c r="BV7" s="385">
        <v>995</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5789618</v>
      </c>
      <c r="CU7" s="386"/>
      <c r="CV7" s="386"/>
      <c r="CW7" s="386"/>
      <c r="CX7" s="386"/>
      <c r="CY7" s="386"/>
      <c r="CZ7" s="386"/>
      <c r="DA7" s="387"/>
      <c r="DB7" s="385">
        <v>5852494</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302465</v>
      </c>
      <c r="BO8" s="386"/>
      <c r="BP8" s="386"/>
      <c r="BQ8" s="386"/>
      <c r="BR8" s="386"/>
      <c r="BS8" s="386"/>
      <c r="BT8" s="386"/>
      <c r="BU8" s="387"/>
      <c r="BV8" s="385">
        <v>300054</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0.33</v>
      </c>
      <c r="CU8" s="495"/>
      <c r="CV8" s="495"/>
      <c r="CW8" s="495"/>
      <c r="CX8" s="495"/>
      <c r="CY8" s="495"/>
      <c r="CZ8" s="495"/>
      <c r="DA8" s="496"/>
      <c r="DB8" s="494">
        <v>0.32</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19607</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94</v>
      </c>
      <c r="AV9" s="443"/>
      <c r="AW9" s="443"/>
      <c r="AX9" s="443"/>
      <c r="AY9" s="365" t="s">
        <v>101</v>
      </c>
      <c r="AZ9" s="366"/>
      <c r="BA9" s="366"/>
      <c r="BB9" s="366"/>
      <c r="BC9" s="366"/>
      <c r="BD9" s="366"/>
      <c r="BE9" s="366"/>
      <c r="BF9" s="366"/>
      <c r="BG9" s="366"/>
      <c r="BH9" s="366"/>
      <c r="BI9" s="366"/>
      <c r="BJ9" s="366"/>
      <c r="BK9" s="366"/>
      <c r="BL9" s="366"/>
      <c r="BM9" s="367"/>
      <c r="BN9" s="385">
        <v>2411</v>
      </c>
      <c r="BO9" s="386"/>
      <c r="BP9" s="386"/>
      <c r="BQ9" s="386"/>
      <c r="BR9" s="386"/>
      <c r="BS9" s="386"/>
      <c r="BT9" s="386"/>
      <c r="BU9" s="387"/>
      <c r="BV9" s="385">
        <v>6455</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11.9</v>
      </c>
      <c r="CU9" s="356"/>
      <c r="CV9" s="356"/>
      <c r="CW9" s="356"/>
      <c r="CX9" s="356"/>
      <c r="CY9" s="356"/>
      <c r="CZ9" s="356"/>
      <c r="DA9" s="357"/>
      <c r="DB9" s="355">
        <v>12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21258</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233020</v>
      </c>
      <c r="BO10" s="386"/>
      <c r="BP10" s="386"/>
      <c r="BQ10" s="386"/>
      <c r="BR10" s="386"/>
      <c r="BS10" s="386"/>
      <c r="BT10" s="386"/>
      <c r="BU10" s="387"/>
      <c r="BV10" s="385">
        <v>160054</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94</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19617</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163000</v>
      </c>
      <c r="BO12" s="386"/>
      <c r="BP12" s="386"/>
      <c r="BQ12" s="386"/>
      <c r="BR12" s="386"/>
      <c r="BS12" s="386"/>
      <c r="BT12" s="386"/>
      <c r="BU12" s="387"/>
      <c r="BV12" s="385">
        <v>130000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19502</v>
      </c>
      <c r="S13" s="487"/>
      <c r="T13" s="487"/>
      <c r="U13" s="487"/>
      <c r="V13" s="488"/>
      <c r="W13" s="474" t="s">
        <v>124</v>
      </c>
      <c r="X13" s="398"/>
      <c r="Y13" s="398"/>
      <c r="Z13" s="398"/>
      <c r="AA13" s="398"/>
      <c r="AB13" s="399"/>
      <c r="AC13" s="361">
        <v>1488</v>
      </c>
      <c r="AD13" s="362"/>
      <c r="AE13" s="362"/>
      <c r="AF13" s="362"/>
      <c r="AG13" s="363"/>
      <c r="AH13" s="361">
        <v>1489</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72431</v>
      </c>
      <c r="BO13" s="386"/>
      <c r="BP13" s="386"/>
      <c r="BQ13" s="386"/>
      <c r="BR13" s="386"/>
      <c r="BS13" s="386"/>
      <c r="BT13" s="386"/>
      <c r="BU13" s="387"/>
      <c r="BV13" s="385">
        <v>36509</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10.8</v>
      </c>
      <c r="CU13" s="356"/>
      <c r="CV13" s="356"/>
      <c r="CW13" s="356"/>
      <c r="CX13" s="356"/>
      <c r="CY13" s="356"/>
      <c r="CZ13" s="356"/>
      <c r="DA13" s="357"/>
      <c r="DB13" s="355">
        <v>11.5</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19879</v>
      </c>
      <c r="S14" s="487"/>
      <c r="T14" s="487"/>
      <c r="U14" s="487"/>
      <c r="V14" s="488"/>
      <c r="W14" s="489"/>
      <c r="X14" s="401"/>
      <c r="Y14" s="401"/>
      <c r="Z14" s="401"/>
      <c r="AA14" s="401"/>
      <c r="AB14" s="402"/>
      <c r="AC14" s="479">
        <v>16.7</v>
      </c>
      <c r="AD14" s="480"/>
      <c r="AE14" s="480"/>
      <c r="AF14" s="480"/>
      <c r="AG14" s="481"/>
      <c r="AH14" s="479">
        <v>16.3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86.2</v>
      </c>
      <c r="CU14" s="458"/>
      <c r="CV14" s="458"/>
      <c r="CW14" s="458"/>
      <c r="CX14" s="458"/>
      <c r="CY14" s="458"/>
      <c r="CZ14" s="458"/>
      <c r="DA14" s="459"/>
      <c r="DB14" s="490">
        <v>89.7</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19768</v>
      </c>
      <c r="S15" s="487"/>
      <c r="T15" s="487"/>
      <c r="U15" s="487"/>
      <c r="V15" s="488"/>
      <c r="W15" s="474" t="s">
        <v>131</v>
      </c>
      <c r="X15" s="398"/>
      <c r="Y15" s="398"/>
      <c r="Z15" s="398"/>
      <c r="AA15" s="398"/>
      <c r="AB15" s="399"/>
      <c r="AC15" s="361">
        <v>1491</v>
      </c>
      <c r="AD15" s="362"/>
      <c r="AE15" s="362"/>
      <c r="AF15" s="362"/>
      <c r="AG15" s="363"/>
      <c r="AH15" s="361">
        <v>1614</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1707576</v>
      </c>
      <c r="BO15" s="381"/>
      <c r="BP15" s="381"/>
      <c r="BQ15" s="381"/>
      <c r="BR15" s="381"/>
      <c r="BS15" s="381"/>
      <c r="BT15" s="381"/>
      <c r="BU15" s="382"/>
      <c r="BV15" s="380">
        <v>1675933</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16.7</v>
      </c>
      <c r="AD16" s="480"/>
      <c r="AE16" s="480"/>
      <c r="AF16" s="480"/>
      <c r="AG16" s="481"/>
      <c r="AH16" s="479">
        <v>17.7</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5087976</v>
      </c>
      <c r="BO16" s="386"/>
      <c r="BP16" s="386"/>
      <c r="BQ16" s="386"/>
      <c r="BR16" s="386"/>
      <c r="BS16" s="386"/>
      <c r="BT16" s="386"/>
      <c r="BU16" s="387"/>
      <c r="BV16" s="385">
        <v>5101037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5932</v>
      </c>
      <c r="AD17" s="362"/>
      <c r="AE17" s="362"/>
      <c r="AF17" s="362"/>
      <c r="AG17" s="363"/>
      <c r="AH17" s="361">
        <v>6013</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2138574</v>
      </c>
      <c r="BO17" s="386"/>
      <c r="BP17" s="386"/>
      <c r="BQ17" s="386"/>
      <c r="BR17" s="386"/>
      <c r="BS17" s="386"/>
      <c r="BT17" s="386"/>
      <c r="BU17" s="387"/>
      <c r="BV17" s="385">
        <v>2094849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140.59</v>
      </c>
      <c r="M18" s="450"/>
      <c r="N18" s="450"/>
      <c r="O18" s="450"/>
      <c r="P18" s="450"/>
      <c r="Q18" s="450"/>
      <c r="R18" s="451"/>
      <c r="S18" s="451"/>
      <c r="T18" s="451"/>
      <c r="U18" s="451"/>
      <c r="V18" s="452"/>
      <c r="W18" s="466"/>
      <c r="X18" s="467"/>
      <c r="Y18" s="467"/>
      <c r="Z18" s="467"/>
      <c r="AA18" s="467"/>
      <c r="AB18" s="475"/>
      <c r="AC18" s="349">
        <v>66.599999999999994</v>
      </c>
      <c r="AD18" s="350"/>
      <c r="AE18" s="350"/>
      <c r="AF18" s="350"/>
      <c r="AG18" s="453"/>
      <c r="AH18" s="349">
        <v>66</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5604455</v>
      </c>
      <c r="BO18" s="386"/>
      <c r="BP18" s="386"/>
      <c r="BQ18" s="386"/>
      <c r="BR18" s="386"/>
      <c r="BS18" s="386"/>
      <c r="BT18" s="386"/>
      <c r="BU18" s="387"/>
      <c r="BV18" s="385">
        <v>5629554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139</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6872356</v>
      </c>
      <c r="BO19" s="386"/>
      <c r="BP19" s="386"/>
      <c r="BQ19" s="386"/>
      <c r="BR19" s="386"/>
      <c r="BS19" s="386"/>
      <c r="BT19" s="386"/>
      <c r="BU19" s="387"/>
      <c r="BV19" s="385">
        <v>6930446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8769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6853908</v>
      </c>
      <c r="BO23" s="386"/>
      <c r="BP23" s="386"/>
      <c r="BQ23" s="386"/>
      <c r="BR23" s="386"/>
      <c r="BS23" s="386"/>
      <c r="BT23" s="386"/>
      <c r="BU23" s="387"/>
      <c r="BV23" s="385">
        <v>7127551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7950</v>
      </c>
      <c r="R24" s="362"/>
      <c r="S24" s="362"/>
      <c r="T24" s="362"/>
      <c r="U24" s="362"/>
      <c r="V24" s="363"/>
      <c r="W24" s="427"/>
      <c r="X24" s="418"/>
      <c r="Y24" s="419"/>
      <c r="Z24" s="358" t="s">
        <v>154</v>
      </c>
      <c r="AA24" s="359"/>
      <c r="AB24" s="359"/>
      <c r="AC24" s="359"/>
      <c r="AD24" s="359"/>
      <c r="AE24" s="359"/>
      <c r="AF24" s="359"/>
      <c r="AG24" s="360"/>
      <c r="AH24" s="361">
        <v>170</v>
      </c>
      <c r="AI24" s="362"/>
      <c r="AJ24" s="362"/>
      <c r="AK24" s="362"/>
      <c r="AL24" s="363"/>
      <c r="AM24" s="361">
        <v>531590</v>
      </c>
      <c r="AN24" s="362"/>
      <c r="AO24" s="362"/>
      <c r="AP24" s="362"/>
      <c r="AQ24" s="362"/>
      <c r="AR24" s="363"/>
      <c r="AS24" s="361">
        <v>3127</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6349361</v>
      </c>
      <c r="BO24" s="386"/>
      <c r="BP24" s="386"/>
      <c r="BQ24" s="386"/>
      <c r="BR24" s="386"/>
      <c r="BS24" s="386"/>
      <c r="BT24" s="386"/>
      <c r="BU24" s="387"/>
      <c r="BV24" s="385">
        <v>6481875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6550</v>
      </c>
      <c r="R25" s="362"/>
      <c r="S25" s="362"/>
      <c r="T25" s="362"/>
      <c r="U25" s="362"/>
      <c r="V25" s="363"/>
      <c r="W25" s="427"/>
      <c r="X25" s="418"/>
      <c r="Y25" s="419"/>
      <c r="Z25" s="358" t="s">
        <v>157</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292951</v>
      </c>
      <c r="BO25" s="381"/>
      <c r="BP25" s="381"/>
      <c r="BQ25" s="381"/>
      <c r="BR25" s="381"/>
      <c r="BS25" s="381"/>
      <c r="BT25" s="381"/>
      <c r="BU25" s="382"/>
      <c r="BV25" s="380">
        <v>384376</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5900</v>
      </c>
      <c r="R26" s="362"/>
      <c r="S26" s="362"/>
      <c r="T26" s="362"/>
      <c r="U26" s="362"/>
      <c r="V26" s="363"/>
      <c r="W26" s="427"/>
      <c r="X26" s="418"/>
      <c r="Y26" s="419"/>
      <c r="Z26" s="358" t="s">
        <v>160</v>
      </c>
      <c r="AA26" s="440"/>
      <c r="AB26" s="440"/>
      <c r="AC26" s="440"/>
      <c r="AD26" s="440"/>
      <c r="AE26" s="440"/>
      <c r="AF26" s="440"/>
      <c r="AG26" s="441"/>
      <c r="AH26" s="361">
        <v>7</v>
      </c>
      <c r="AI26" s="362"/>
      <c r="AJ26" s="362"/>
      <c r="AK26" s="362"/>
      <c r="AL26" s="363"/>
      <c r="AM26" s="361">
        <v>17416</v>
      </c>
      <c r="AN26" s="362"/>
      <c r="AO26" s="362"/>
      <c r="AP26" s="362"/>
      <c r="AQ26" s="362"/>
      <c r="AR26" s="363"/>
      <c r="AS26" s="361">
        <v>2488</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2900</v>
      </c>
      <c r="R27" s="362"/>
      <c r="S27" s="362"/>
      <c r="T27" s="362"/>
      <c r="U27" s="362"/>
      <c r="V27" s="363"/>
      <c r="W27" s="427"/>
      <c r="X27" s="418"/>
      <c r="Y27" s="419"/>
      <c r="Z27" s="358" t="s">
        <v>163</v>
      </c>
      <c r="AA27" s="359"/>
      <c r="AB27" s="359"/>
      <c r="AC27" s="359"/>
      <c r="AD27" s="359"/>
      <c r="AE27" s="359"/>
      <c r="AF27" s="359"/>
      <c r="AG27" s="360"/>
      <c r="AH27" s="361" t="s">
        <v>122</v>
      </c>
      <c r="AI27" s="362"/>
      <c r="AJ27" s="362"/>
      <c r="AK27" s="362"/>
      <c r="AL27" s="363"/>
      <c r="AM27" s="361" t="s">
        <v>122</v>
      </c>
      <c r="AN27" s="362"/>
      <c r="AO27" s="362"/>
      <c r="AP27" s="362"/>
      <c r="AQ27" s="362"/>
      <c r="AR27" s="363"/>
      <c r="AS27" s="361" t="s">
        <v>122</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2350</v>
      </c>
      <c r="R28" s="362"/>
      <c r="S28" s="362"/>
      <c r="T28" s="362"/>
      <c r="U28" s="362"/>
      <c r="V28" s="363"/>
      <c r="W28" s="427"/>
      <c r="X28" s="418"/>
      <c r="Y28" s="419"/>
      <c r="Z28" s="358" t="s">
        <v>166</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521071</v>
      </c>
      <c r="BO28" s="381"/>
      <c r="BP28" s="381"/>
      <c r="BQ28" s="381"/>
      <c r="BR28" s="381"/>
      <c r="BS28" s="381"/>
      <c r="BT28" s="381"/>
      <c r="BU28" s="382"/>
      <c r="BV28" s="380">
        <v>451051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16</v>
      </c>
      <c r="M29" s="362"/>
      <c r="N29" s="362"/>
      <c r="O29" s="362"/>
      <c r="P29" s="363"/>
      <c r="Q29" s="361">
        <v>2000</v>
      </c>
      <c r="R29" s="362"/>
      <c r="S29" s="362"/>
      <c r="T29" s="362"/>
      <c r="U29" s="362"/>
      <c r="V29" s="363"/>
      <c r="W29" s="428"/>
      <c r="X29" s="429"/>
      <c r="Y29" s="430"/>
      <c r="Z29" s="358" t="s">
        <v>170</v>
      </c>
      <c r="AA29" s="359"/>
      <c r="AB29" s="359"/>
      <c r="AC29" s="359"/>
      <c r="AD29" s="359"/>
      <c r="AE29" s="359"/>
      <c r="AF29" s="359"/>
      <c r="AG29" s="360"/>
      <c r="AH29" s="361">
        <v>170</v>
      </c>
      <c r="AI29" s="362"/>
      <c r="AJ29" s="362"/>
      <c r="AK29" s="362"/>
      <c r="AL29" s="363"/>
      <c r="AM29" s="361">
        <v>531590</v>
      </c>
      <c r="AN29" s="362"/>
      <c r="AO29" s="362"/>
      <c r="AP29" s="362"/>
      <c r="AQ29" s="362"/>
      <c r="AR29" s="363"/>
      <c r="AS29" s="361">
        <v>3127</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115217</v>
      </c>
      <c r="BO29" s="386"/>
      <c r="BP29" s="386"/>
      <c r="BQ29" s="386"/>
      <c r="BR29" s="386"/>
      <c r="BS29" s="386"/>
      <c r="BT29" s="386"/>
      <c r="BU29" s="387"/>
      <c r="BV29" s="385">
        <v>93923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98.4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384978</v>
      </c>
      <c r="BO30" s="389"/>
      <c r="BP30" s="389"/>
      <c r="BQ30" s="389"/>
      <c r="BR30" s="389"/>
      <c r="BS30" s="389"/>
      <c r="BT30" s="389"/>
      <c r="BU30" s="390"/>
      <c r="BV30" s="388">
        <v>424963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余市町国民健康保険特別会計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余市町水道事業会計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余市町公共下水道特別会計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北後志衛生施設組合</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余市振興公社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余市町介護保険特別会計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北しりべし廃棄物処理広域連合</v>
      </c>
      <c r="BZ35" s="344"/>
      <c r="CA35" s="344"/>
      <c r="CB35" s="344"/>
      <c r="CC35" s="344"/>
      <c r="CD35" s="344"/>
      <c r="CE35" s="344"/>
      <c r="CF35" s="344"/>
      <c r="CG35" s="344"/>
      <c r="CH35" s="344"/>
      <c r="CI35" s="344"/>
      <c r="CJ35" s="344"/>
      <c r="CK35" s="344"/>
      <c r="CL35" s="344"/>
      <c r="CM35" s="344"/>
      <c r="CN35" s="167"/>
      <c r="CO35" s="345">
        <f t="shared" ref="CO35:CO43" si="3">IF(CQ35="","",CO34+1)</f>
        <v>12</v>
      </c>
      <c r="CP35" s="345"/>
      <c r="CQ35" s="344" t="str">
        <f>IF('各会計、関係団体の財政状況及び健全化判断比率'!BS8="","",'各会計、関係団体の財政状況及び健全化判断比率'!BS8)</f>
        <v>北後志第一清掃公社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余市町後期高齢者医療特別会計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北後志消防組合</v>
      </c>
      <c r="BZ36" s="344"/>
      <c r="CA36" s="344"/>
      <c r="CB36" s="344"/>
      <c r="CC36" s="344"/>
      <c r="CD36" s="344"/>
      <c r="CE36" s="344"/>
      <c r="CF36" s="344"/>
      <c r="CG36" s="344"/>
      <c r="CH36" s="344"/>
      <c r="CI36" s="344"/>
      <c r="CJ36" s="344"/>
      <c r="CK36" s="344"/>
      <c r="CL36" s="344"/>
      <c r="CM36" s="344"/>
      <c r="CN36" s="167"/>
      <c r="CO36" s="345">
        <f t="shared" si="3"/>
        <v>13</v>
      </c>
      <c r="CP36" s="345"/>
      <c r="CQ36" s="344" t="str">
        <f>IF('各会計、関係団体の財政状況及び健全化判断比率'!BS9="","",'各会計、関係団体の財政状況及び健全化判断比率'!BS9)</f>
        <v>まほろば宅地管理公社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後志教育研修センター</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customSheetViews>
    <customSheetView guid="{6A394F38-1C47-48F0-8279-700484DB30FF}"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3" t="s">
        <v>523</v>
      </c>
      <c r="D34" s="1153"/>
      <c r="E34" s="1154"/>
      <c r="F34" s="32">
        <v>0.15</v>
      </c>
      <c r="G34" s="33">
        <v>0.65</v>
      </c>
      <c r="H34" s="33" t="s">
        <v>524</v>
      </c>
      <c r="I34" s="33" t="s">
        <v>525</v>
      </c>
      <c r="J34" s="34" t="s">
        <v>526</v>
      </c>
      <c r="K34" s="22"/>
      <c r="L34" s="22"/>
      <c r="M34" s="22"/>
      <c r="N34" s="22"/>
      <c r="O34" s="22"/>
      <c r="P34" s="22"/>
    </row>
    <row r="35" spans="1:16" ht="39" customHeight="1" x14ac:dyDescent="0.15">
      <c r="A35" s="22"/>
      <c r="B35" s="35"/>
      <c r="C35" s="1147" t="s">
        <v>527</v>
      </c>
      <c r="D35" s="1148"/>
      <c r="E35" s="1149"/>
      <c r="F35" s="36">
        <v>4.8</v>
      </c>
      <c r="G35" s="37">
        <v>5.23</v>
      </c>
      <c r="H35" s="37">
        <v>5.1100000000000003</v>
      </c>
      <c r="I35" s="37">
        <v>5.12</v>
      </c>
      <c r="J35" s="38">
        <v>5.22</v>
      </c>
      <c r="K35" s="22"/>
      <c r="L35" s="22"/>
      <c r="M35" s="22"/>
      <c r="N35" s="22"/>
      <c r="O35" s="22"/>
      <c r="P35" s="22"/>
    </row>
    <row r="36" spans="1:16" ht="39" customHeight="1" x14ac:dyDescent="0.15">
      <c r="A36" s="22"/>
      <c r="B36" s="35"/>
      <c r="C36" s="1147" t="s">
        <v>528</v>
      </c>
      <c r="D36" s="1148"/>
      <c r="E36" s="1149"/>
      <c r="F36" s="36">
        <v>4.6500000000000004</v>
      </c>
      <c r="G36" s="37">
        <v>5.57</v>
      </c>
      <c r="H36" s="37">
        <v>5.34</v>
      </c>
      <c r="I36" s="37">
        <v>4.4000000000000004</v>
      </c>
      <c r="J36" s="38">
        <v>5.04</v>
      </c>
      <c r="K36" s="22"/>
      <c r="L36" s="22"/>
      <c r="M36" s="22"/>
      <c r="N36" s="22"/>
      <c r="O36" s="22"/>
      <c r="P36" s="22"/>
    </row>
    <row r="37" spans="1:16" ht="39" customHeight="1" x14ac:dyDescent="0.15">
      <c r="A37" s="22"/>
      <c r="B37" s="35"/>
      <c r="C37" s="1147" t="s">
        <v>529</v>
      </c>
      <c r="D37" s="1148"/>
      <c r="E37" s="1149"/>
      <c r="F37" s="36">
        <v>0.56000000000000005</v>
      </c>
      <c r="G37" s="37">
        <v>0.5</v>
      </c>
      <c r="H37" s="37">
        <v>1.21</v>
      </c>
      <c r="I37" s="37">
        <v>2.09</v>
      </c>
      <c r="J37" s="38">
        <v>1.81</v>
      </c>
      <c r="K37" s="22"/>
      <c r="L37" s="22"/>
      <c r="M37" s="22"/>
      <c r="N37" s="22"/>
      <c r="O37" s="22"/>
      <c r="P37" s="22"/>
    </row>
    <row r="38" spans="1:16" ht="39" customHeight="1" x14ac:dyDescent="0.15">
      <c r="A38" s="22"/>
      <c r="B38" s="35"/>
      <c r="C38" s="1147" t="s">
        <v>530</v>
      </c>
      <c r="D38" s="1148"/>
      <c r="E38" s="1149"/>
      <c r="F38" s="36">
        <v>1.41</v>
      </c>
      <c r="G38" s="37">
        <v>1.5</v>
      </c>
      <c r="H38" s="37">
        <v>2.06</v>
      </c>
      <c r="I38" s="37">
        <v>2.35</v>
      </c>
      <c r="J38" s="38">
        <v>0.64</v>
      </c>
      <c r="K38" s="22"/>
      <c r="L38" s="22"/>
      <c r="M38" s="22"/>
      <c r="N38" s="22"/>
      <c r="O38" s="22"/>
      <c r="P38" s="22"/>
    </row>
    <row r="39" spans="1:16" ht="39" customHeight="1" x14ac:dyDescent="0.15">
      <c r="A39" s="22"/>
      <c r="B39" s="35"/>
      <c r="C39" s="1147" t="s">
        <v>531</v>
      </c>
      <c r="D39" s="1148"/>
      <c r="E39" s="1149"/>
      <c r="F39" s="36">
        <v>0</v>
      </c>
      <c r="G39" s="37">
        <v>0</v>
      </c>
      <c r="H39" s="37">
        <v>0</v>
      </c>
      <c r="I39" s="37">
        <v>0</v>
      </c>
      <c r="J39" s="38">
        <v>0</v>
      </c>
      <c r="K39" s="22"/>
      <c r="L39" s="22"/>
      <c r="M39" s="22"/>
      <c r="N39" s="22"/>
      <c r="O39" s="22"/>
      <c r="P39" s="22"/>
    </row>
    <row r="40" spans="1:16" ht="39" customHeight="1" x14ac:dyDescent="0.15">
      <c r="A40" s="22"/>
      <c r="B40" s="35"/>
      <c r="C40" s="1147"/>
      <c r="D40" s="1148"/>
      <c r="E40" s="1149"/>
      <c r="F40" s="36"/>
      <c r="G40" s="37"/>
      <c r="H40" s="37"/>
      <c r="I40" s="37"/>
      <c r="J40" s="38"/>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532</v>
      </c>
      <c r="D42" s="1148"/>
      <c r="E42" s="1149"/>
      <c r="F42" s="36" t="s">
        <v>477</v>
      </c>
      <c r="G42" s="37" t="s">
        <v>477</v>
      </c>
      <c r="H42" s="37" t="s">
        <v>477</v>
      </c>
      <c r="I42" s="37" t="s">
        <v>477</v>
      </c>
      <c r="J42" s="38" t="s">
        <v>477</v>
      </c>
      <c r="K42" s="22"/>
      <c r="L42" s="22"/>
      <c r="M42" s="22"/>
      <c r="N42" s="22"/>
      <c r="O42" s="22"/>
      <c r="P42" s="22"/>
    </row>
    <row r="43" spans="1:16" ht="39" customHeight="1" thickBot="1" x14ac:dyDescent="0.2">
      <c r="A43" s="22"/>
      <c r="B43" s="40"/>
      <c r="C43" s="1150" t="s">
        <v>533</v>
      </c>
      <c r="D43" s="1151"/>
      <c r="E43" s="1152"/>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6A394F38-1C47-48F0-8279-700484DB30FF}"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1015</v>
      </c>
      <c r="L45" s="60">
        <v>969</v>
      </c>
      <c r="M45" s="60">
        <v>961</v>
      </c>
      <c r="N45" s="60">
        <v>879</v>
      </c>
      <c r="O45" s="61">
        <v>865</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477</v>
      </c>
      <c r="L46" s="64" t="s">
        <v>477</v>
      </c>
      <c r="M46" s="64" t="s">
        <v>477</v>
      </c>
      <c r="N46" s="64" t="s">
        <v>477</v>
      </c>
      <c r="O46" s="65" t="s">
        <v>477</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477</v>
      </c>
      <c r="L47" s="64" t="s">
        <v>477</v>
      </c>
      <c r="M47" s="64" t="s">
        <v>477</v>
      </c>
      <c r="N47" s="64" t="s">
        <v>477</v>
      </c>
      <c r="O47" s="65" t="s">
        <v>477</v>
      </c>
      <c r="P47" s="48"/>
      <c r="Q47" s="48"/>
      <c r="R47" s="48"/>
      <c r="S47" s="48"/>
      <c r="T47" s="48"/>
      <c r="U47" s="48"/>
    </row>
    <row r="48" spans="1:21" ht="30.75" customHeight="1" x14ac:dyDescent="0.15">
      <c r="A48" s="48"/>
      <c r="B48" s="1165"/>
      <c r="C48" s="1166"/>
      <c r="D48" s="62"/>
      <c r="E48" s="1157" t="s">
        <v>15</v>
      </c>
      <c r="F48" s="1157"/>
      <c r="G48" s="1157"/>
      <c r="H48" s="1157"/>
      <c r="I48" s="1157"/>
      <c r="J48" s="1158"/>
      <c r="K48" s="63">
        <v>540</v>
      </c>
      <c r="L48" s="64">
        <v>516</v>
      </c>
      <c r="M48" s="64">
        <v>534</v>
      </c>
      <c r="N48" s="64">
        <v>529</v>
      </c>
      <c r="O48" s="65">
        <v>536</v>
      </c>
      <c r="P48" s="48"/>
      <c r="Q48" s="48"/>
      <c r="R48" s="48"/>
      <c r="S48" s="48"/>
      <c r="T48" s="48"/>
      <c r="U48" s="48"/>
    </row>
    <row r="49" spans="1:21" ht="30.75" customHeight="1" x14ac:dyDescent="0.15">
      <c r="A49" s="48"/>
      <c r="B49" s="1165"/>
      <c r="C49" s="1166"/>
      <c r="D49" s="62"/>
      <c r="E49" s="1157" t="s">
        <v>16</v>
      </c>
      <c r="F49" s="1157"/>
      <c r="G49" s="1157"/>
      <c r="H49" s="1157"/>
      <c r="I49" s="1157"/>
      <c r="J49" s="1158"/>
      <c r="K49" s="63">
        <v>80</v>
      </c>
      <c r="L49" s="64">
        <v>83</v>
      </c>
      <c r="M49" s="64">
        <v>79</v>
      </c>
      <c r="N49" s="64">
        <v>85</v>
      </c>
      <c r="O49" s="65">
        <v>89</v>
      </c>
      <c r="P49" s="48"/>
      <c r="Q49" s="48"/>
      <c r="R49" s="48"/>
      <c r="S49" s="48"/>
      <c r="T49" s="48"/>
      <c r="U49" s="48"/>
    </row>
    <row r="50" spans="1:21" ht="30.75" customHeight="1" x14ac:dyDescent="0.15">
      <c r="A50" s="48"/>
      <c r="B50" s="1165"/>
      <c r="C50" s="1166"/>
      <c r="D50" s="62"/>
      <c r="E50" s="1157" t="s">
        <v>17</v>
      </c>
      <c r="F50" s="1157"/>
      <c r="G50" s="1157"/>
      <c r="H50" s="1157"/>
      <c r="I50" s="1157"/>
      <c r="J50" s="1158"/>
      <c r="K50" s="63">
        <v>60</v>
      </c>
      <c r="L50" s="64">
        <v>60</v>
      </c>
      <c r="M50" s="64">
        <v>55</v>
      </c>
      <c r="N50" s="64">
        <v>58</v>
      </c>
      <c r="O50" s="65">
        <v>57</v>
      </c>
      <c r="P50" s="48"/>
      <c r="Q50" s="48"/>
      <c r="R50" s="48"/>
      <c r="S50" s="48"/>
      <c r="T50" s="48"/>
      <c r="U50" s="48"/>
    </row>
    <row r="51" spans="1:21" ht="30.75" customHeight="1" x14ac:dyDescent="0.15">
      <c r="A51" s="48"/>
      <c r="B51" s="1167"/>
      <c r="C51" s="1168"/>
      <c r="D51" s="66"/>
      <c r="E51" s="1157" t="s">
        <v>18</v>
      </c>
      <c r="F51" s="1157"/>
      <c r="G51" s="1157"/>
      <c r="H51" s="1157"/>
      <c r="I51" s="1157"/>
      <c r="J51" s="1158"/>
      <c r="K51" s="63">
        <v>0</v>
      </c>
      <c r="L51" s="64">
        <v>0</v>
      </c>
      <c r="M51" s="64">
        <v>0</v>
      </c>
      <c r="N51" s="64">
        <v>0</v>
      </c>
      <c r="O51" s="65">
        <v>0</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1047</v>
      </c>
      <c r="L52" s="64">
        <v>1020</v>
      </c>
      <c r="M52" s="64">
        <v>1052</v>
      </c>
      <c r="N52" s="64">
        <v>1012</v>
      </c>
      <c r="O52" s="65">
        <v>1050</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648</v>
      </c>
      <c r="L53" s="69">
        <v>608</v>
      </c>
      <c r="M53" s="69">
        <v>577</v>
      </c>
      <c r="N53" s="69">
        <v>539</v>
      </c>
      <c r="O53" s="70">
        <v>497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6A394F38-1C47-48F0-8279-700484DB30FF}" showGridLines="0" fitToPage="1" hiddenRows="1" hiddenColumns="1">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3" t="s">
        <v>24</v>
      </c>
      <c r="C41" s="1184"/>
      <c r="D41" s="81"/>
      <c r="E41" s="1185" t="s">
        <v>25</v>
      </c>
      <c r="F41" s="1185"/>
      <c r="G41" s="1185"/>
      <c r="H41" s="1186"/>
      <c r="I41" s="82">
        <v>8232</v>
      </c>
      <c r="J41" s="83">
        <v>7783</v>
      </c>
      <c r="K41" s="83">
        <v>7394</v>
      </c>
      <c r="L41" s="83">
        <v>7128</v>
      </c>
      <c r="M41" s="84">
        <v>6854</v>
      </c>
    </row>
    <row r="42" spans="2:13" ht="27.75" customHeight="1" x14ac:dyDescent="0.15">
      <c r="B42" s="1173"/>
      <c r="C42" s="1174"/>
      <c r="D42" s="85"/>
      <c r="E42" s="1177" t="s">
        <v>26</v>
      </c>
      <c r="F42" s="1177"/>
      <c r="G42" s="1177"/>
      <c r="H42" s="1178"/>
      <c r="I42" s="86">
        <v>375</v>
      </c>
      <c r="J42" s="87">
        <v>322</v>
      </c>
      <c r="K42" s="87">
        <v>273</v>
      </c>
      <c r="L42" s="87">
        <v>220</v>
      </c>
      <c r="M42" s="88">
        <v>182</v>
      </c>
    </row>
    <row r="43" spans="2:13" ht="27.75" customHeight="1" x14ac:dyDescent="0.15">
      <c r="B43" s="1173"/>
      <c r="C43" s="1174"/>
      <c r="D43" s="85"/>
      <c r="E43" s="1177" t="s">
        <v>27</v>
      </c>
      <c r="F43" s="1177"/>
      <c r="G43" s="1177"/>
      <c r="H43" s="1178"/>
      <c r="I43" s="86">
        <v>7597</v>
      </c>
      <c r="J43" s="87">
        <v>7686</v>
      </c>
      <c r="K43" s="87">
        <v>7849</v>
      </c>
      <c r="L43" s="87">
        <v>7511</v>
      </c>
      <c r="M43" s="88">
        <v>7334</v>
      </c>
    </row>
    <row r="44" spans="2:13" ht="27.75" customHeight="1" x14ac:dyDescent="0.15">
      <c r="B44" s="1173"/>
      <c r="C44" s="1174"/>
      <c r="D44" s="85"/>
      <c r="E44" s="1177" t="s">
        <v>28</v>
      </c>
      <c r="F44" s="1177"/>
      <c r="G44" s="1177"/>
      <c r="H44" s="1178"/>
      <c r="I44" s="86">
        <v>650</v>
      </c>
      <c r="J44" s="87">
        <v>588</v>
      </c>
      <c r="K44" s="87">
        <v>592</v>
      </c>
      <c r="L44" s="87">
        <v>612</v>
      </c>
      <c r="M44" s="88">
        <v>533</v>
      </c>
    </row>
    <row r="45" spans="2:13" ht="27.75" customHeight="1" x14ac:dyDescent="0.15">
      <c r="B45" s="1173"/>
      <c r="C45" s="1174"/>
      <c r="D45" s="85"/>
      <c r="E45" s="1177" t="s">
        <v>29</v>
      </c>
      <c r="F45" s="1177"/>
      <c r="G45" s="1177"/>
      <c r="H45" s="1178"/>
      <c r="I45" s="86">
        <v>1900</v>
      </c>
      <c r="J45" s="87">
        <v>1830</v>
      </c>
      <c r="K45" s="87">
        <v>1725</v>
      </c>
      <c r="L45" s="87">
        <v>1597</v>
      </c>
      <c r="M45" s="88">
        <v>1568</v>
      </c>
    </row>
    <row r="46" spans="2:13" ht="27.75" customHeight="1" x14ac:dyDescent="0.15">
      <c r="B46" s="1173"/>
      <c r="C46" s="1174"/>
      <c r="D46" s="89"/>
      <c r="E46" s="1177" t="s">
        <v>30</v>
      </c>
      <c r="F46" s="1177"/>
      <c r="G46" s="1177"/>
      <c r="H46" s="1178"/>
      <c r="I46" s="86">
        <v>11</v>
      </c>
      <c r="J46" s="87">
        <v>10</v>
      </c>
      <c r="K46" s="87">
        <v>9</v>
      </c>
      <c r="L46" s="87">
        <v>9</v>
      </c>
      <c r="M46" s="88">
        <v>8</v>
      </c>
    </row>
    <row r="47" spans="2:13" ht="27.75" customHeight="1" x14ac:dyDescent="0.15">
      <c r="B47" s="1173"/>
      <c r="C47" s="1174"/>
      <c r="D47" s="90"/>
      <c r="E47" s="1187" t="s">
        <v>31</v>
      </c>
      <c r="F47" s="1188"/>
      <c r="G47" s="1188"/>
      <c r="H47" s="1189"/>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5"/>
      <c r="C49" s="1176"/>
      <c r="D49" s="85"/>
      <c r="E49" s="1177" t="s">
        <v>33</v>
      </c>
      <c r="F49" s="1177"/>
      <c r="G49" s="1177"/>
      <c r="H49" s="1178"/>
      <c r="I49" s="86" t="s">
        <v>477</v>
      </c>
      <c r="J49" s="87" t="s">
        <v>477</v>
      </c>
      <c r="K49" s="87" t="s">
        <v>477</v>
      </c>
      <c r="L49" s="87" t="s">
        <v>477</v>
      </c>
      <c r="M49" s="88" t="s">
        <v>477</v>
      </c>
    </row>
    <row r="50" spans="2:13" ht="27.75" customHeight="1" x14ac:dyDescent="0.15">
      <c r="B50" s="1171" t="s">
        <v>34</v>
      </c>
      <c r="C50" s="1172"/>
      <c r="D50" s="91"/>
      <c r="E50" s="1177" t="s">
        <v>35</v>
      </c>
      <c r="F50" s="1177"/>
      <c r="G50" s="1177"/>
      <c r="H50" s="1178"/>
      <c r="I50" s="86">
        <v>909</v>
      </c>
      <c r="J50" s="87">
        <v>732</v>
      </c>
      <c r="K50" s="87">
        <v>756</v>
      </c>
      <c r="L50" s="87">
        <v>975</v>
      </c>
      <c r="M50" s="88">
        <v>1090</v>
      </c>
    </row>
    <row r="51" spans="2:13" ht="27.75" customHeight="1" x14ac:dyDescent="0.15">
      <c r="B51" s="1173"/>
      <c r="C51" s="1174"/>
      <c r="D51" s="85"/>
      <c r="E51" s="1177" t="s">
        <v>36</v>
      </c>
      <c r="F51" s="1177"/>
      <c r="G51" s="1177"/>
      <c r="H51" s="1178"/>
      <c r="I51" s="86">
        <v>2047</v>
      </c>
      <c r="J51" s="87">
        <v>1982</v>
      </c>
      <c r="K51" s="87">
        <v>1789</v>
      </c>
      <c r="L51" s="87">
        <v>1786</v>
      </c>
      <c r="M51" s="88">
        <v>1689</v>
      </c>
    </row>
    <row r="52" spans="2:13" ht="27.75" customHeight="1" x14ac:dyDescent="0.15">
      <c r="B52" s="1175"/>
      <c r="C52" s="1176"/>
      <c r="D52" s="85"/>
      <c r="E52" s="1177" t="s">
        <v>37</v>
      </c>
      <c r="F52" s="1177"/>
      <c r="G52" s="1177"/>
      <c r="H52" s="1178"/>
      <c r="I52" s="86">
        <v>10239</v>
      </c>
      <c r="J52" s="87">
        <v>10048</v>
      </c>
      <c r="K52" s="87">
        <v>9803</v>
      </c>
      <c r="L52" s="87">
        <v>9813</v>
      </c>
      <c r="M52" s="88">
        <v>9442</v>
      </c>
    </row>
    <row r="53" spans="2:13" ht="27.75" customHeight="1" thickBot="1" x14ac:dyDescent="0.2">
      <c r="B53" s="1179" t="s">
        <v>21</v>
      </c>
      <c r="C53" s="1180"/>
      <c r="D53" s="92"/>
      <c r="E53" s="1181" t="s">
        <v>38</v>
      </c>
      <c r="F53" s="1181"/>
      <c r="G53" s="1181"/>
      <c r="H53" s="1182"/>
      <c r="I53" s="93">
        <v>5570</v>
      </c>
      <c r="J53" s="94">
        <v>5456</v>
      </c>
      <c r="K53" s="94">
        <v>5495</v>
      </c>
      <c r="L53" s="94">
        <v>4503</v>
      </c>
      <c r="M53" s="95">
        <v>4259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customSheetViews>
    <customSheetView guid="{6A394F38-1C47-48F0-8279-700484DB30FF}" showGridLines="0" fitToPage="1" hiddenRows="1" hiddenColumns="1">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3" zoomScale="80" zoomScaleNormal="8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0"/>
      <c r="B1" s="1191"/>
      <c r="P1" s="246"/>
      <c r="Q1" s="246"/>
    </row>
    <row r="2" spans="1:51" ht="25.5" x14ac:dyDescent="0.25">
      <c r="A2" s="1190"/>
      <c r="C2" s="1192"/>
      <c r="P2" s="246"/>
      <c r="Q2" s="246"/>
    </row>
    <row r="3" spans="1:51" ht="25.5" x14ac:dyDescent="0.25">
      <c r="A3" s="1190"/>
      <c r="C3" s="1192"/>
      <c r="P3" s="246"/>
      <c r="Q3" s="246"/>
    </row>
    <row r="4" spans="1:51" s="1193" customFormat="1" x14ac:dyDescent="0.15">
      <c r="A4" s="1190"/>
      <c r="B4" s="1190"/>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row>
    <row r="5" spans="1:51" s="1193" customFormat="1" x14ac:dyDescent="0.15">
      <c r="A5" s="1190"/>
      <c r="B5" s="1190"/>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row>
    <row r="6" spans="1:51" s="1193" customFormat="1" x14ac:dyDescent="0.15">
      <c r="A6" s="1190"/>
      <c r="B6" s="1190"/>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1190"/>
      <c r="AF6" s="1190"/>
      <c r="AG6" s="1190"/>
      <c r="AH6" s="1190"/>
      <c r="AI6" s="1190"/>
    </row>
    <row r="7" spans="1:51" s="1193" customFormat="1" x14ac:dyDescent="0.15">
      <c r="A7" s="1190"/>
      <c r="B7" s="1190"/>
      <c r="C7" s="1190"/>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0"/>
    </row>
    <row r="8" spans="1:51" s="1193" customFormat="1" x14ac:dyDescent="0.15">
      <c r="A8" s="1190"/>
      <c r="B8" s="1190"/>
      <c r="C8" s="1190"/>
      <c r="D8" s="1190"/>
      <c r="E8" s="1190"/>
      <c r="F8" s="1190"/>
      <c r="G8" s="1190"/>
      <c r="H8" s="1190"/>
      <c r="I8" s="1190"/>
      <c r="J8" s="1190"/>
      <c r="K8" s="1190"/>
      <c r="L8" s="1190"/>
      <c r="M8" s="1190"/>
      <c r="N8" s="1190"/>
      <c r="O8" s="1190"/>
      <c r="P8" s="1190"/>
      <c r="Q8" s="1190"/>
      <c r="R8" s="1190"/>
      <c r="S8" s="1190"/>
      <c r="T8" s="1190"/>
      <c r="U8" s="1190"/>
      <c r="V8" s="1190"/>
      <c r="W8" s="1190"/>
      <c r="X8" s="1190"/>
      <c r="Y8" s="1190"/>
      <c r="Z8" s="1190"/>
      <c r="AA8" s="1190"/>
      <c r="AB8" s="1190"/>
      <c r="AC8" s="1190"/>
      <c r="AD8" s="1190"/>
      <c r="AE8" s="1190"/>
      <c r="AF8" s="1190"/>
      <c r="AG8" s="1190"/>
      <c r="AH8" s="1190"/>
      <c r="AI8" s="1190"/>
    </row>
    <row r="9" spans="1:51" s="1193" customFormat="1" x14ac:dyDescent="0.15">
      <c r="A9" s="1190"/>
      <c r="B9" s="1190"/>
      <c r="C9" s="1190"/>
      <c r="D9" s="1190"/>
      <c r="E9" s="1190"/>
      <c r="F9" s="1190"/>
      <c r="G9" s="1190"/>
      <c r="H9" s="1190"/>
      <c r="I9" s="1190"/>
      <c r="J9" s="1190"/>
      <c r="K9" s="1190"/>
      <c r="L9" s="1190"/>
      <c r="M9" s="1190"/>
      <c r="N9" s="1190"/>
      <c r="O9" s="1190"/>
      <c r="P9" s="1190"/>
      <c r="Q9" s="1190"/>
      <c r="R9" s="1190"/>
      <c r="S9" s="1190"/>
      <c r="T9" s="1190"/>
      <c r="U9" s="1190"/>
      <c r="V9" s="1190"/>
      <c r="W9" s="1190"/>
      <c r="X9" s="1190"/>
      <c r="Y9" s="1190"/>
      <c r="Z9" s="1190"/>
      <c r="AA9" s="1190"/>
      <c r="AB9" s="1190"/>
      <c r="AC9" s="1190"/>
      <c r="AD9" s="1190"/>
      <c r="AE9" s="1190"/>
      <c r="AF9" s="1190"/>
      <c r="AG9" s="1190"/>
      <c r="AH9" s="1190"/>
      <c r="AI9" s="1190"/>
    </row>
    <row r="10" spans="1:51" s="1193" customFormat="1" x14ac:dyDescent="0.15">
      <c r="A10" s="1190"/>
      <c r="B10" s="1190"/>
      <c r="C10" s="1190"/>
      <c r="D10" s="1190"/>
      <c r="E10" s="1190"/>
      <c r="F10" s="1190"/>
      <c r="G10" s="1190"/>
      <c r="H10" s="1190"/>
      <c r="I10" s="1190"/>
      <c r="J10" s="1190"/>
      <c r="K10" s="1190"/>
      <c r="L10" s="1190"/>
      <c r="M10" s="1190"/>
      <c r="N10" s="1190"/>
      <c r="O10" s="1190"/>
      <c r="P10" s="1190"/>
      <c r="Q10" s="1190"/>
      <c r="R10" s="1190"/>
      <c r="S10" s="1190"/>
      <c r="T10" s="1190"/>
      <c r="U10" s="1190"/>
      <c r="V10" s="1190"/>
      <c r="W10" s="1190"/>
      <c r="X10" s="1190"/>
      <c r="Y10" s="1190"/>
      <c r="Z10" s="1190"/>
      <c r="AA10" s="1190"/>
      <c r="AB10" s="1190"/>
      <c r="AC10" s="1190"/>
      <c r="AD10" s="1190"/>
      <c r="AE10" s="1190"/>
      <c r="AF10" s="1190"/>
      <c r="AG10" s="1190"/>
      <c r="AH10" s="1190"/>
      <c r="AI10" s="1190"/>
      <c r="AY10" s="1193" t="s">
        <v>542</v>
      </c>
    </row>
    <row r="11" spans="1:51" s="1193" customFormat="1" x14ac:dyDescent="0.15">
      <c r="A11" s="1190"/>
      <c r="B11" s="1190"/>
      <c r="C11" s="1190"/>
      <c r="D11" s="1190"/>
      <c r="E11" s="1190"/>
      <c r="F11" s="1190"/>
      <c r="G11" s="1190"/>
      <c r="H11" s="1190"/>
      <c r="I11" s="1190"/>
      <c r="J11" s="1190"/>
      <c r="K11" s="1190"/>
      <c r="L11" s="1190"/>
      <c r="M11" s="1190"/>
      <c r="N11" s="1190"/>
      <c r="O11" s="1190"/>
      <c r="P11" s="1190"/>
      <c r="Q11" s="1190"/>
      <c r="R11" s="1190"/>
      <c r="S11" s="1190"/>
      <c r="T11" s="1190"/>
      <c r="U11" s="1190"/>
      <c r="V11" s="1190"/>
      <c r="W11" s="1190"/>
      <c r="X11" s="1190"/>
      <c r="Y11" s="1190"/>
      <c r="Z11" s="1190"/>
      <c r="AA11" s="1190"/>
      <c r="AB11" s="1190"/>
      <c r="AC11" s="1190"/>
      <c r="AD11" s="1190"/>
      <c r="AE11" s="1190"/>
      <c r="AF11" s="1190"/>
      <c r="AG11" s="1190"/>
      <c r="AH11" s="1190"/>
      <c r="AI11" s="1190"/>
    </row>
    <row r="12" spans="1:51" s="1193" customFormat="1" x14ac:dyDescent="0.15">
      <c r="A12" s="1190"/>
      <c r="B12" s="1190"/>
      <c r="C12" s="1190"/>
      <c r="D12" s="1190"/>
      <c r="E12" s="1190"/>
      <c r="F12" s="1190"/>
      <c r="G12" s="1190"/>
      <c r="H12" s="1190"/>
      <c r="I12" s="1190"/>
      <c r="J12" s="1190"/>
      <c r="K12" s="1190"/>
      <c r="L12" s="1190"/>
      <c r="M12" s="1190"/>
      <c r="N12" s="1190"/>
      <c r="O12" s="1190"/>
      <c r="P12" s="1190"/>
      <c r="Q12" s="1190"/>
      <c r="R12" s="1190"/>
      <c r="S12" s="1190"/>
      <c r="T12" s="1190"/>
      <c r="U12" s="1190"/>
      <c r="V12" s="1190"/>
      <c r="W12" s="1190"/>
      <c r="X12" s="1190"/>
      <c r="Y12" s="1190"/>
      <c r="Z12" s="1190"/>
      <c r="AA12" s="1190"/>
      <c r="AB12" s="1190"/>
      <c r="AC12" s="1190"/>
      <c r="AD12" s="1190"/>
      <c r="AE12" s="1190"/>
      <c r="AF12" s="1190"/>
      <c r="AG12" s="1190"/>
      <c r="AH12" s="1190"/>
      <c r="AI12" s="1190"/>
      <c r="AY12" s="1193" t="s">
        <v>542</v>
      </c>
    </row>
    <row r="13" spans="1:51" s="1193" customFormat="1" x14ac:dyDescent="0.15">
      <c r="A13" s="1190"/>
      <c r="B13" s="1190"/>
      <c r="C13" s="1190"/>
      <c r="D13" s="1190"/>
      <c r="E13" s="1190"/>
      <c r="F13" s="1190"/>
      <c r="G13" s="1190"/>
      <c r="H13" s="1190"/>
      <c r="I13" s="1190"/>
      <c r="J13" s="1190"/>
      <c r="K13" s="1190"/>
      <c r="L13" s="1190"/>
      <c r="M13" s="1190"/>
      <c r="N13" s="1190"/>
      <c r="O13" s="1190"/>
      <c r="P13" s="1190"/>
      <c r="Q13" s="1190"/>
      <c r="R13" s="1190"/>
      <c r="S13" s="1190"/>
      <c r="T13" s="1190"/>
      <c r="U13" s="1190"/>
      <c r="V13" s="1190"/>
      <c r="W13" s="1190"/>
      <c r="X13" s="1190"/>
      <c r="Y13" s="1190"/>
      <c r="Z13" s="1190"/>
      <c r="AA13" s="1190"/>
      <c r="AB13" s="1190"/>
      <c r="AC13" s="1190"/>
      <c r="AD13" s="1190"/>
      <c r="AE13" s="1190"/>
      <c r="AF13" s="1190"/>
      <c r="AG13" s="1190"/>
      <c r="AH13" s="1190"/>
      <c r="AI13" s="1190"/>
    </row>
    <row r="14" spans="1:51" s="1193" customFormat="1" ht="14.25" customHeight="1" x14ac:dyDescent="0.15">
      <c r="A14" s="1190"/>
      <c r="B14" s="1190"/>
      <c r="C14" s="1190"/>
      <c r="D14" s="1190"/>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0"/>
    </row>
    <row r="15" spans="1:51" s="1193" customFormat="1" x14ac:dyDescent="0.15">
      <c r="A15" s="245"/>
      <c r="B15" s="1190"/>
      <c r="C15" s="1190"/>
      <c r="D15" s="1190"/>
      <c r="E15" s="1190"/>
      <c r="F15" s="1190"/>
      <c r="G15" s="1190"/>
      <c r="H15" s="1190"/>
      <c r="I15" s="1190"/>
      <c r="J15" s="1190"/>
      <c r="K15" s="1190"/>
      <c r="L15" s="1190"/>
      <c r="M15" s="1190"/>
      <c r="N15" s="1190"/>
      <c r="O15" s="1190"/>
      <c r="P15" s="1190"/>
      <c r="Q15" s="1190"/>
      <c r="R15" s="1190"/>
      <c r="S15" s="1190"/>
      <c r="T15" s="1190"/>
      <c r="U15" s="1190"/>
      <c r="V15" s="1190"/>
      <c r="W15" s="1190"/>
      <c r="X15" s="1190"/>
      <c r="Y15" s="1190"/>
      <c r="Z15" s="1190"/>
      <c r="AA15" s="1190"/>
      <c r="AB15" s="1190"/>
      <c r="AC15" s="1190"/>
      <c r="AD15" s="1190"/>
      <c r="AE15" s="1190"/>
      <c r="AF15" s="1190"/>
      <c r="AG15" s="1190"/>
      <c r="AH15" s="1190"/>
      <c r="AI15" s="1190"/>
    </row>
    <row r="16" spans="1:51" s="1193" customFormat="1" x14ac:dyDescent="0.15">
      <c r="A16" s="245"/>
      <c r="B16" s="1190"/>
      <c r="C16" s="1190"/>
      <c r="D16" s="1190"/>
      <c r="E16" s="1190"/>
      <c r="F16" s="1190"/>
      <c r="G16" s="1190"/>
      <c r="H16" s="1190"/>
      <c r="I16" s="1190"/>
      <c r="J16" s="1190"/>
      <c r="K16" s="1190"/>
      <c r="L16" s="1190"/>
      <c r="M16" s="1190"/>
      <c r="N16" s="1190"/>
      <c r="O16" s="1190"/>
      <c r="P16" s="1190"/>
      <c r="Q16" s="1190"/>
      <c r="R16" s="1190"/>
      <c r="S16" s="1190"/>
      <c r="T16" s="1190"/>
      <c r="U16" s="1190"/>
      <c r="V16" s="1190"/>
      <c r="W16" s="1190"/>
      <c r="X16" s="1190"/>
      <c r="Y16" s="1190"/>
      <c r="Z16" s="1190"/>
      <c r="AA16" s="1190"/>
      <c r="AB16" s="1190"/>
      <c r="AC16" s="1190"/>
      <c r="AD16" s="1190"/>
      <c r="AE16" s="1190"/>
      <c r="AF16" s="1190"/>
      <c r="AG16" s="1190"/>
      <c r="AH16" s="1190"/>
      <c r="AI16" s="1190"/>
    </row>
    <row r="17" spans="1:259" s="1193" customFormat="1" x14ac:dyDescent="0.15">
      <c r="A17" s="245"/>
      <c r="B17" s="1190"/>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1190"/>
      <c r="AH17" s="1190"/>
      <c r="AI17" s="1190"/>
    </row>
    <row r="18" spans="1:259" s="1193" customFormat="1" x14ac:dyDescent="0.15">
      <c r="A18" s="245"/>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0"/>
      <c r="AD18" s="1190"/>
      <c r="AE18" s="1190"/>
      <c r="AF18" s="1190"/>
      <c r="AG18" s="1190"/>
      <c r="AH18" s="1190"/>
      <c r="AI18" s="1190"/>
    </row>
    <row r="19" spans="1:259" x14ac:dyDescent="0.15">
      <c r="P19" s="246"/>
      <c r="Q19" s="246"/>
    </row>
    <row r="20" spans="1:259" x14ac:dyDescent="0.15">
      <c r="P20" s="246"/>
      <c r="Q20" s="246"/>
    </row>
    <row r="21" spans="1:259" ht="17.25" x14ac:dyDescent="0.15">
      <c r="B21" s="1194"/>
      <c r="C21" s="248"/>
      <c r="D21" s="248"/>
      <c r="E21" s="248"/>
      <c r="F21" s="248"/>
      <c r="G21" s="248"/>
      <c r="H21" s="248"/>
      <c r="I21" s="248"/>
      <c r="J21" s="248"/>
      <c r="K21" s="248"/>
      <c r="L21" s="248"/>
      <c r="M21" s="248"/>
      <c r="N21" s="1195"/>
      <c r="O21" s="248"/>
      <c r="P21" s="249"/>
      <c r="Q21" s="246"/>
      <c r="IY21" s="1196"/>
    </row>
    <row r="22" spans="1:259" ht="17.25" x14ac:dyDescent="0.15">
      <c r="B22" s="250"/>
      <c r="IY22" s="1197"/>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8"/>
      <c r="C40" s="246"/>
      <c r="D40" s="246"/>
      <c r="E40" s="246"/>
      <c r="F40" s="246"/>
      <c r="G40" s="246"/>
      <c r="H40" s="246"/>
      <c r="I40" s="246"/>
      <c r="J40" s="246"/>
      <c r="K40" s="246"/>
      <c r="L40" s="246"/>
      <c r="M40" s="246"/>
      <c r="N40" s="246"/>
      <c r="O40" s="246"/>
      <c r="P40" s="1198"/>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199" t="s">
        <v>544</v>
      </c>
      <c r="I42" s="1200"/>
      <c r="J42" s="1200"/>
      <c r="K42" s="1200"/>
      <c r="L42" s="246"/>
      <c r="M42" s="246"/>
      <c r="N42" s="246"/>
      <c r="O42" s="246"/>
    </row>
    <row r="43" spans="2:17" x14ac:dyDescent="0.15">
      <c r="B43" s="250"/>
      <c r="C43" s="246"/>
      <c r="D43" s="246"/>
      <c r="E43" s="246"/>
      <c r="F43" s="246"/>
      <c r="G43" s="1201"/>
      <c r="H43" s="1202"/>
      <c r="I43" s="1202"/>
      <c r="J43" s="1202"/>
      <c r="K43" s="1202"/>
      <c r="L43" s="1202"/>
      <c r="M43" s="1202"/>
      <c r="N43" s="1202"/>
      <c r="O43" s="1203"/>
    </row>
    <row r="44" spans="2:17" x14ac:dyDescent="0.15">
      <c r="B44" s="250"/>
      <c r="C44" s="246"/>
      <c r="D44" s="246"/>
      <c r="E44" s="246"/>
      <c r="F44" s="246"/>
      <c r="G44" s="1204"/>
      <c r="H44" s="1205"/>
      <c r="I44" s="1205"/>
      <c r="J44" s="1205"/>
      <c r="K44" s="1205"/>
      <c r="L44" s="1205"/>
      <c r="M44" s="1205"/>
      <c r="N44" s="1205"/>
      <c r="O44" s="1206"/>
    </row>
    <row r="45" spans="2:17" x14ac:dyDescent="0.15">
      <c r="B45" s="250"/>
      <c r="C45" s="246"/>
      <c r="D45" s="246"/>
      <c r="E45" s="246"/>
      <c r="F45" s="246"/>
      <c r="G45" s="1204"/>
      <c r="H45" s="1205"/>
      <c r="I45" s="1205"/>
      <c r="J45" s="1205"/>
      <c r="K45" s="1205"/>
      <c r="L45" s="1205"/>
      <c r="M45" s="1205"/>
      <c r="N45" s="1205"/>
      <c r="O45" s="1206"/>
    </row>
    <row r="46" spans="2:17" x14ac:dyDescent="0.15">
      <c r="B46" s="250"/>
      <c r="C46" s="246"/>
      <c r="D46" s="246"/>
      <c r="E46" s="246"/>
      <c r="F46" s="246"/>
      <c r="G46" s="1204"/>
      <c r="H46" s="1205"/>
      <c r="I46" s="1205"/>
      <c r="J46" s="1205"/>
      <c r="K46" s="1205"/>
      <c r="L46" s="1205"/>
      <c r="M46" s="1205"/>
      <c r="N46" s="1205"/>
      <c r="O46" s="1206"/>
    </row>
    <row r="47" spans="2:17" x14ac:dyDescent="0.15">
      <c r="B47" s="250"/>
      <c r="C47" s="246"/>
      <c r="D47" s="246"/>
      <c r="E47" s="246"/>
      <c r="F47" s="246"/>
      <c r="G47" s="1207"/>
      <c r="H47" s="1208"/>
      <c r="I47" s="1208"/>
      <c r="J47" s="1208"/>
      <c r="K47" s="1208"/>
      <c r="L47" s="1208"/>
      <c r="M47" s="1208"/>
      <c r="N47" s="1208"/>
      <c r="O47" s="1209"/>
    </row>
    <row r="48" spans="2:17" x14ac:dyDescent="0.15">
      <c r="B48" s="250"/>
      <c r="C48" s="246"/>
      <c r="D48" s="246"/>
      <c r="E48" s="246"/>
      <c r="F48" s="246"/>
      <c r="G48" s="246"/>
      <c r="H48" s="1210"/>
      <c r="I48" s="1210"/>
      <c r="J48" s="1210"/>
    </row>
    <row r="49" spans="1:17" x14ac:dyDescent="0.15">
      <c r="B49" s="250"/>
      <c r="C49" s="246"/>
      <c r="D49" s="246"/>
      <c r="E49" s="246"/>
      <c r="F49" s="246"/>
      <c r="G49" s="245" t="s">
        <v>545</v>
      </c>
    </row>
    <row r="50" spans="1:17" x14ac:dyDescent="0.15">
      <c r="B50" s="250"/>
      <c r="C50" s="246"/>
      <c r="D50" s="246"/>
      <c r="E50" s="246"/>
      <c r="F50" s="246"/>
      <c r="G50" s="1211"/>
      <c r="H50" s="1212"/>
      <c r="I50" s="1212"/>
      <c r="J50" s="1213"/>
      <c r="K50" s="1214" t="s">
        <v>516</v>
      </c>
      <c r="L50" s="1214" t="s">
        <v>517</v>
      </c>
      <c r="M50" s="1214" t="s">
        <v>518</v>
      </c>
      <c r="N50" s="1214" t="s">
        <v>519</v>
      </c>
      <c r="O50" s="1214" t="s">
        <v>520</v>
      </c>
    </row>
    <row r="51" spans="1:17" x14ac:dyDescent="0.15">
      <c r="B51" s="250"/>
      <c r="C51" s="246"/>
      <c r="D51" s="246"/>
      <c r="E51" s="246"/>
      <c r="F51" s="246"/>
      <c r="G51" s="1215" t="s">
        <v>546</v>
      </c>
      <c r="H51" s="1216"/>
      <c r="I51" s="1217" t="s">
        <v>547</v>
      </c>
      <c r="J51" s="1217"/>
      <c r="K51" s="1218"/>
      <c r="L51" s="1218"/>
      <c r="M51" s="1218"/>
      <c r="N51" s="1219">
        <v>89.7</v>
      </c>
      <c r="O51" s="1218"/>
    </row>
    <row r="52" spans="1:17" x14ac:dyDescent="0.15">
      <c r="B52" s="250"/>
      <c r="C52" s="246"/>
      <c r="D52" s="246"/>
      <c r="E52" s="246"/>
      <c r="F52" s="246"/>
      <c r="G52" s="1220"/>
      <c r="H52" s="1221"/>
      <c r="I52" s="1222"/>
      <c r="J52" s="1222"/>
      <c r="K52" s="1219"/>
      <c r="L52" s="1219"/>
      <c r="M52" s="1219"/>
      <c r="N52" s="1219"/>
      <c r="O52" s="1219"/>
    </row>
    <row r="53" spans="1:17" x14ac:dyDescent="0.15">
      <c r="A53" s="1223"/>
      <c r="B53" s="250"/>
      <c r="C53" s="246"/>
      <c r="D53" s="246"/>
      <c r="E53" s="246"/>
      <c r="F53" s="246"/>
      <c r="G53" s="1220"/>
      <c r="H53" s="1221"/>
      <c r="I53" s="1224" t="s">
        <v>548</v>
      </c>
      <c r="J53" s="1224"/>
      <c r="K53" s="1225"/>
      <c r="L53" s="1225"/>
      <c r="M53" s="1225"/>
      <c r="N53" s="1226">
        <v>64.5</v>
      </c>
      <c r="O53" s="1225"/>
    </row>
    <row r="54" spans="1:17" x14ac:dyDescent="0.15">
      <c r="A54" s="1223"/>
      <c r="B54" s="250"/>
      <c r="C54" s="246"/>
      <c r="D54" s="246"/>
      <c r="E54" s="246"/>
      <c r="F54" s="246"/>
      <c r="G54" s="1227"/>
      <c r="H54" s="1228"/>
      <c r="I54" s="1224"/>
      <c r="J54" s="1224"/>
      <c r="K54" s="1229"/>
      <c r="L54" s="1229"/>
      <c r="M54" s="1229"/>
      <c r="N54" s="1229"/>
      <c r="O54" s="1229"/>
    </row>
    <row r="55" spans="1:17" x14ac:dyDescent="0.15">
      <c r="A55" s="1223"/>
      <c r="B55" s="250"/>
      <c r="C55" s="246"/>
      <c r="D55" s="246"/>
      <c r="E55" s="246"/>
      <c r="F55" s="246"/>
      <c r="G55" s="1230" t="s">
        <v>549</v>
      </c>
      <c r="H55" s="1231"/>
      <c r="I55" s="1224" t="s">
        <v>547</v>
      </c>
      <c r="J55" s="1224"/>
      <c r="K55" s="1218"/>
      <c r="L55" s="1218"/>
      <c r="M55" s="1218"/>
      <c r="N55" s="1219">
        <v>36.5</v>
      </c>
      <c r="O55" s="1218"/>
    </row>
    <row r="56" spans="1:17" x14ac:dyDescent="0.15">
      <c r="A56" s="1223"/>
      <c r="B56" s="250"/>
      <c r="C56" s="246"/>
      <c r="D56" s="246"/>
      <c r="E56" s="246"/>
      <c r="F56" s="246"/>
      <c r="G56" s="1232"/>
      <c r="H56" s="1233"/>
      <c r="I56" s="1224"/>
      <c r="J56" s="1224"/>
      <c r="K56" s="1219"/>
      <c r="L56" s="1219"/>
      <c r="M56" s="1219"/>
      <c r="N56" s="1219"/>
      <c r="O56" s="1219"/>
    </row>
    <row r="57" spans="1:17" s="1223" customFormat="1" x14ac:dyDescent="0.15">
      <c r="B57" s="1234"/>
      <c r="C57" s="1200"/>
      <c r="D57" s="1200"/>
      <c r="E57" s="1200"/>
      <c r="F57" s="1200"/>
      <c r="G57" s="1232"/>
      <c r="H57" s="1233"/>
      <c r="I57" s="1235" t="s">
        <v>548</v>
      </c>
      <c r="J57" s="1235"/>
      <c r="K57" s="1225"/>
      <c r="L57" s="1225"/>
      <c r="M57" s="1225"/>
      <c r="N57" s="1226">
        <v>54.1</v>
      </c>
      <c r="O57" s="1225"/>
      <c r="P57" s="1236"/>
      <c r="Q57" s="1234"/>
    </row>
    <row r="58" spans="1:17" s="1223" customFormat="1" x14ac:dyDescent="0.15">
      <c r="A58" s="245"/>
      <c r="B58" s="1234"/>
      <c r="C58" s="1200"/>
      <c r="D58" s="1200"/>
      <c r="E58" s="1200"/>
      <c r="F58" s="1200"/>
      <c r="G58" s="1237"/>
      <c r="H58" s="1238"/>
      <c r="I58" s="1235"/>
      <c r="J58" s="1235"/>
      <c r="K58" s="1229"/>
      <c r="L58" s="1229"/>
      <c r="M58" s="1229"/>
      <c r="N58" s="1229"/>
      <c r="O58" s="1229"/>
      <c r="P58" s="1236"/>
      <c r="Q58" s="1234"/>
    </row>
    <row r="59" spans="1:17" s="1223" customFormat="1" x14ac:dyDescent="0.15">
      <c r="A59" s="245"/>
      <c r="B59" s="1234"/>
      <c r="C59" s="1200"/>
      <c r="D59" s="1200"/>
      <c r="E59" s="1200"/>
      <c r="F59" s="1200"/>
      <c r="G59" s="1200"/>
      <c r="H59" s="1200"/>
      <c r="I59" s="1200"/>
      <c r="J59" s="1200"/>
      <c r="K59" s="1239"/>
      <c r="L59" s="1239"/>
      <c r="M59" s="1239"/>
      <c r="N59" s="1239"/>
      <c r="O59" s="1239"/>
      <c r="P59" s="1236"/>
      <c r="Q59" s="1234"/>
    </row>
    <row r="60" spans="1:17" s="1223" customFormat="1" x14ac:dyDescent="0.15">
      <c r="A60" s="245"/>
      <c r="B60" s="1234"/>
      <c r="C60" s="1200"/>
      <c r="D60" s="1200"/>
      <c r="E60" s="1200"/>
      <c r="F60" s="1200"/>
      <c r="G60" s="1200"/>
      <c r="H60" s="1200"/>
      <c r="I60" s="1200"/>
      <c r="J60" s="1200"/>
      <c r="K60" s="1239"/>
      <c r="L60" s="1239"/>
      <c r="M60" s="1239"/>
      <c r="N60" s="1239"/>
      <c r="O60" s="1239"/>
      <c r="P60" s="1236"/>
      <c r="Q60" s="1234"/>
    </row>
    <row r="61" spans="1:17" s="1223"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8"/>
      <c r="C62" s="1198"/>
      <c r="D62" s="1198"/>
      <c r="E62" s="1198"/>
      <c r="F62" s="1198"/>
      <c r="G62" s="1198"/>
      <c r="H62" s="1198"/>
      <c r="I62" s="1198"/>
      <c r="J62" s="1198"/>
      <c r="K62" s="1198"/>
      <c r="L62" s="1198"/>
      <c r="M62" s="1198"/>
      <c r="N62" s="1198"/>
      <c r="O62" s="1198"/>
      <c r="P62" s="1198"/>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1199" t="s">
        <v>544</v>
      </c>
      <c r="I64" s="1200"/>
      <c r="J64" s="1200"/>
      <c r="K64" s="1200"/>
      <c r="L64" s="246"/>
      <c r="M64" s="246"/>
      <c r="N64" s="246"/>
      <c r="O64" s="246"/>
    </row>
    <row r="65" spans="2:30" x14ac:dyDescent="0.15">
      <c r="B65" s="250"/>
      <c r="C65" s="246"/>
      <c r="D65" s="246"/>
      <c r="E65" s="246"/>
      <c r="F65" s="246"/>
      <c r="G65" s="1201" t="s">
        <v>551</v>
      </c>
      <c r="H65" s="1202"/>
      <c r="I65" s="1202"/>
      <c r="J65" s="1202"/>
      <c r="K65" s="1202"/>
      <c r="L65" s="1202"/>
      <c r="M65" s="1202"/>
      <c r="N65" s="1202"/>
      <c r="O65" s="1203"/>
    </row>
    <row r="66" spans="2:30" x14ac:dyDescent="0.15">
      <c r="B66" s="250"/>
      <c r="C66" s="246"/>
      <c r="D66" s="246"/>
      <c r="E66" s="246"/>
      <c r="F66" s="246"/>
      <c r="G66" s="1204"/>
      <c r="H66" s="1205"/>
      <c r="I66" s="1205"/>
      <c r="J66" s="1205"/>
      <c r="K66" s="1205"/>
      <c r="L66" s="1205"/>
      <c r="M66" s="1205"/>
      <c r="N66" s="1205"/>
      <c r="O66" s="1206"/>
    </row>
    <row r="67" spans="2:30" x14ac:dyDescent="0.15">
      <c r="B67" s="250"/>
      <c r="C67" s="246"/>
      <c r="D67" s="246"/>
      <c r="E67" s="246"/>
      <c r="F67" s="246"/>
      <c r="G67" s="1204"/>
      <c r="H67" s="1205"/>
      <c r="I67" s="1205"/>
      <c r="J67" s="1205"/>
      <c r="K67" s="1205"/>
      <c r="L67" s="1205"/>
      <c r="M67" s="1205"/>
      <c r="N67" s="1205"/>
      <c r="O67" s="1206"/>
    </row>
    <row r="68" spans="2:30" x14ac:dyDescent="0.15">
      <c r="B68" s="250"/>
      <c r="C68" s="246"/>
      <c r="D68" s="246"/>
      <c r="E68" s="246"/>
      <c r="F68" s="246"/>
      <c r="G68" s="1204"/>
      <c r="H68" s="1205"/>
      <c r="I68" s="1205"/>
      <c r="J68" s="1205"/>
      <c r="K68" s="1205"/>
      <c r="L68" s="1205"/>
      <c r="M68" s="1205"/>
      <c r="N68" s="1205"/>
      <c r="O68" s="1206"/>
    </row>
    <row r="69" spans="2:30" x14ac:dyDescent="0.15">
      <c r="B69" s="250"/>
      <c r="C69" s="246"/>
      <c r="D69" s="246"/>
      <c r="E69" s="246"/>
      <c r="F69" s="246"/>
      <c r="G69" s="1207"/>
      <c r="H69" s="1208"/>
      <c r="I69" s="1208"/>
      <c r="J69" s="1208"/>
      <c r="K69" s="1208"/>
      <c r="L69" s="1208"/>
      <c r="M69" s="1208"/>
      <c r="N69" s="1208"/>
      <c r="O69" s="1209"/>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552</v>
      </c>
      <c r="I71" s="1249"/>
      <c r="J71" s="1245"/>
      <c r="K71" s="1245"/>
      <c r="L71" s="1246"/>
      <c r="M71" s="1245"/>
      <c r="N71" s="1246"/>
      <c r="O71" s="1247"/>
    </row>
    <row r="72" spans="2:30" x14ac:dyDescent="0.15">
      <c r="B72" s="250"/>
      <c r="C72" s="246"/>
      <c r="D72" s="246"/>
      <c r="E72" s="246"/>
      <c r="F72" s="246"/>
      <c r="G72" s="1211"/>
      <c r="H72" s="1212"/>
      <c r="I72" s="1212"/>
      <c r="J72" s="1213"/>
      <c r="K72" s="1214" t="s">
        <v>516</v>
      </c>
      <c r="L72" s="1214" t="s">
        <v>517</v>
      </c>
      <c r="M72" s="1214" t="s">
        <v>518</v>
      </c>
      <c r="N72" s="1214" t="s">
        <v>519</v>
      </c>
      <c r="O72" s="1214" t="s">
        <v>520</v>
      </c>
    </row>
    <row r="73" spans="2:30" x14ac:dyDescent="0.15">
      <c r="B73" s="250"/>
      <c r="C73" s="246"/>
      <c r="D73" s="246"/>
      <c r="E73" s="246"/>
      <c r="F73" s="246"/>
      <c r="G73" s="1215" t="s">
        <v>546</v>
      </c>
      <c r="H73" s="1216"/>
      <c r="I73" s="1217" t="s">
        <v>547</v>
      </c>
      <c r="J73" s="1217"/>
      <c r="K73" s="1250">
        <v>113</v>
      </c>
      <c r="L73" s="1250">
        <v>109.4</v>
      </c>
      <c r="M73" s="1219">
        <v>112.8</v>
      </c>
      <c r="N73" s="1219">
        <v>89.7</v>
      </c>
      <c r="O73" s="1219">
        <v>86.2</v>
      </c>
      <c r="S73" s="245">
        <v>9.9</v>
      </c>
    </row>
    <row r="74" spans="2:30" x14ac:dyDescent="0.15">
      <c r="B74" s="250"/>
      <c r="C74" s="246"/>
      <c r="D74" s="246"/>
      <c r="E74" s="246"/>
      <c r="F74" s="246"/>
      <c r="G74" s="1220"/>
      <c r="H74" s="1221"/>
      <c r="I74" s="1222"/>
      <c r="J74" s="1222"/>
      <c r="K74" s="1250"/>
      <c r="L74" s="1250"/>
      <c r="M74" s="1219"/>
      <c r="N74" s="1219"/>
      <c r="O74" s="1219"/>
    </row>
    <row r="75" spans="2:30" x14ac:dyDescent="0.15">
      <c r="B75" s="250"/>
      <c r="C75" s="246"/>
      <c r="D75" s="246"/>
      <c r="E75" s="246"/>
      <c r="F75" s="246"/>
      <c r="G75" s="1220"/>
      <c r="H75" s="1221"/>
      <c r="I75" s="1224" t="s">
        <v>553</v>
      </c>
      <c r="J75" s="1224"/>
      <c r="K75" s="1226">
        <v>13.9</v>
      </c>
      <c r="L75" s="1226">
        <v>12.6</v>
      </c>
      <c r="M75" s="1226">
        <v>12.4</v>
      </c>
      <c r="N75" s="1226">
        <v>11.5</v>
      </c>
      <c r="O75" s="1226">
        <v>10.8</v>
      </c>
      <c r="U75" s="245">
        <v>81.2</v>
      </c>
      <c r="W75" s="245">
        <v>87.2</v>
      </c>
      <c r="Y75" s="245">
        <v>99.8</v>
      </c>
      <c r="AA75" s="245">
        <v>109.5</v>
      </c>
      <c r="AC75" s="245">
        <v>115.2</v>
      </c>
    </row>
    <row r="76" spans="2:30" x14ac:dyDescent="0.15">
      <c r="B76" s="250"/>
      <c r="C76" s="246"/>
      <c r="D76" s="246"/>
      <c r="E76" s="246"/>
      <c r="F76" s="246"/>
      <c r="G76" s="1227"/>
      <c r="H76" s="1228"/>
      <c r="I76" s="1224"/>
      <c r="J76" s="1224"/>
      <c r="K76" s="1229"/>
      <c r="L76" s="1229"/>
      <c r="M76" s="1229"/>
      <c r="N76" s="1229"/>
      <c r="O76" s="1229"/>
    </row>
    <row r="77" spans="2:30" x14ac:dyDescent="0.15">
      <c r="B77" s="250"/>
      <c r="C77" s="246"/>
      <c r="D77" s="246"/>
      <c r="E77" s="246"/>
      <c r="F77" s="246"/>
      <c r="G77" s="1230" t="s">
        <v>549</v>
      </c>
      <c r="H77" s="1231"/>
      <c r="I77" s="1224" t="s">
        <v>547</v>
      </c>
      <c r="J77" s="1224"/>
      <c r="K77" s="1250">
        <v>30.7</v>
      </c>
      <c r="L77" s="1250">
        <v>22.3</v>
      </c>
      <c r="M77" s="1219">
        <v>20.3</v>
      </c>
      <c r="N77" s="1219">
        <v>36.5</v>
      </c>
      <c r="O77" s="1219">
        <v>32.9</v>
      </c>
      <c r="R77" s="245">
        <v>12.3</v>
      </c>
      <c r="T77" s="245">
        <v>11.1</v>
      </c>
    </row>
    <row r="78" spans="2:30" x14ac:dyDescent="0.15">
      <c r="B78" s="250"/>
      <c r="C78" s="246"/>
      <c r="D78" s="246"/>
      <c r="E78" s="246"/>
      <c r="F78" s="246"/>
      <c r="G78" s="1232"/>
      <c r="H78" s="1233"/>
      <c r="I78" s="1224"/>
      <c r="J78" s="1224"/>
      <c r="K78" s="1250"/>
      <c r="L78" s="1250"/>
      <c r="M78" s="1219"/>
      <c r="N78" s="1219"/>
      <c r="O78" s="1219"/>
    </row>
    <row r="79" spans="2:30" x14ac:dyDescent="0.15">
      <c r="B79" s="250"/>
      <c r="C79" s="246"/>
      <c r="D79" s="246"/>
      <c r="E79" s="246"/>
      <c r="F79" s="246"/>
      <c r="G79" s="1232"/>
      <c r="H79" s="1233"/>
      <c r="I79" s="1251" t="s">
        <v>553</v>
      </c>
      <c r="J79" s="1235"/>
      <c r="K79" s="1252">
        <v>9.1999999999999993</v>
      </c>
      <c r="L79" s="1252">
        <v>8.5</v>
      </c>
      <c r="M79" s="1252">
        <v>7.7</v>
      </c>
      <c r="N79" s="1252">
        <v>9</v>
      </c>
      <c r="O79" s="1252">
        <v>8.1999999999999993</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2"/>
      <c r="L80" s="1252"/>
      <c r="M80" s="1252"/>
      <c r="N80" s="1252"/>
      <c r="O80" s="1252"/>
    </row>
    <row r="81" spans="2:17" x14ac:dyDescent="0.15">
      <c r="B81" s="250"/>
      <c r="C81" s="246"/>
      <c r="D81" s="246"/>
      <c r="E81" s="246"/>
      <c r="F81" s="246"/>
      <c r="G81" s="246"/>
      <c r="H81" s="246"/>
      <c r="I81" s="246"/>
      <c r="J81" s="246"/>
      <c r="K81" s="1253"/>
      <c r="L81" s="246"/>
      <c r="M81" s="246"/>
      <c r="N81" s="246"/>
      <c r="O81" s="246"/>
    </row>
    <row r="82" spans="2:17" ht="17.25" x14ac:dyDescent="0.15">
      <c r="B82" s="250"/>
      <c r="C82" s="246"/>
      <c r="D82" s="246"/>
      <c r="E82" s="246"/>
      <c r="F82" s="246"/>
      <c r="G82" s="246"/>
      <c r="H82" s="246"/>
      <c r="I82" s="246"/>
      <c r="J82" s="246"/>
      <c r="K82" s="1254"/>
      <c r="L82" s="1254"/>
      <c r="M82" s="1254"/>
      <c r="N82" s="1254"/>
      <c r="O82" s="1254"/>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5"/>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1"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10818</v>
      </c>
      <c r="E3" s="118"/>
      <c r="F3" s="119">
        <v>46819</v>
      </c>
      <c r="G3" s="120"/>
      <c r="H3" s="121"/>
    </row>
    <row r="4" spans="1:8" x14ac:dyDescent="0.15">
      <c r="A4" s="122"/>
      <c r="B4" s="123"/>
      <c r="C4" s="124"/>
      <c r="D4" s="125">
        <v>9969</v>
      </c>
      <c r="E4" s="126"/>
      <c r="F4" s="127">
        <v>24121</v>
      </c>
      <c r="G4" s="128"/>
      <c r="H4" s="129"/>
    </row>
    <row r="5" spans="1:8" x14ac:dyDescent="0.15">
      <c r="A5" s="110" t="s">
        <v>510</v>
      </c>
      <c r="B5" s="115"/>
      <c r="C5" s="116"/>
      <c r="D5" s="117">
        <v>16806</v>
      </c>
      <c r="E5" s="118"/>
      <c r="F5" s="119">
        <v>53270</v>
      </c>
      <c r="G5" s="120"/>
      <c r="H5" s="121"/>
    </row>
    <row r="6" spans="1:8" x14ac:dyDescent="0.15">
      <c r="A6" s="122"/>
      <c r="B6" s="123"/>
      <c r="C6" s="124"/>
      <c r="D6" s="125">
        <v>14571</v>
      </c>
      <c r="E6" s="126"/>
      <c r="F6" s="127">
        <v>24316</v>
      </c>
      <c r="G6" s="128"/>
      <c r="H6" s="129"/>
    </row>
    <row r="7" spans="1:8" x14ac:dyDescent="0.15">
      <c r="A7" s="110" t="s">
        <v>511</v>
      </c>
      <c r="B7" s="115"/>
      <c r="C7" s="116"/>
      <c r="D7" s="117">
        <v>15696</v>
      </c>
      <c r="E7" s="118"/>
      <c r="F7" s="119">
        <v>53292</v>
      </c>
      <c r="G7" s="120"/>
      <c r="H7" s="121"/>
    </row>
    <row r="8" spans="1:8" x14ac:dyDescent="0.15">
      <c r="A8" s="122"/>
      <c r="B8" s="123"/>
      <c r="C8" s="124"/>
      <c r="D8" s="125">
        <v>11047</v>
      </c>
      <c r="E8" s="126"/>
      <c r="F8" s="127">
        <v>28900</v>
      </c>
      <c r="G8" s="128"/>
      <c r="H8" s="129"/>
    </row>
    <row r="9" spans="1:8" x14ac:dyDescent="0.15">
      <c r="A9" s="110" t="s">
        <v>512</v>
      </c>
      <c r="B9" s="115"/>
      <c r="C9" s="116"/>
      <c r="D9" s="117">
        <v>30020</v>
      </c>
      <c r="E9" s="118"/>
      <c r="F9" s="119">
        <v>69469</v>
      </c>
      <c r="G9" s="120"/>
      <c r="H9" s="121"/>
    </row>
    <row r="10" spans="1:8" x14ac:dyDescent="0.15">
      <c r="A10" s="122"/>
      <c r="B10" s="123"/>
      <c r="C10" s="124"/>
      <c r="D10" s="125">
        <v>18351</v>
      </c>
      <c r="E10" s="126"/>
      <c r="F10" s="127">
        <v>38215</v>
      </c>
      <c r="G10" s="128"/>
      <c r="H10" s="129"/>
    </row>
    <row r="11" spans="1:8" x14ac:dyDescent="0.15">
      <c r="A11" s="110" t="s">
        <v>513</v>
      </c>
      <c r="B11" s="115"/>
      <c r="C11" s="116"/>
      <c r="D11" s="117">
        <v>19891</v>
      </c>
      <c r="E11" s="118"/>
      <c r="F11" s="119">
        <v>67293</v>
      </c>
      <c r="G11" s="120"/>
      <c r="H11" s="121"/>
    </row>
    <row r="12" spans="1:8" x14ac:dyDescent="0.15">
      <c r="A12" s="122"/>
      <c r="B12" s="123"/>
      <c r="C12" s="130"/>
      <c r="D12" s="125">
        <v>5596</v>
      </c>
      <c r="E12" s="126"/>
      <c r="F12" s="127">
        <v>35076</v>
      </c>
      <c r="G12" s="128"/>
      <c r="H12" s="129"/>
    </row>
    <row r="13" spans="1:8" x14ac:dyDescent="0.15">
      <c r="A13" s="110"/>
      <c r="B13" s="115"/>
      <c r="C13" s="131"/>
      <c r="D13" s="132">
        <v>18646</v>
      </c>
      <c r="E13" s="133"/>
      <c r="F13" s="134">
        <v>58029</v>
      </c>
      <c r="G13" s="135"/>
      <c r="H13" s="121"/>
    </row>
    <row r="14" spans="1:8" x14ac:dyDescent="0.15">
      <c r="A14" s="122"/>
      <c r="B14" s="123"/>
      <c r="C14" s="124"/>
      <c r="D14" s="125">
        <v>11907</v>
      </c>
      <c r="E14" s="126"/>
      <c r="F14" s="127">
        <v>30126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v>
      </c>
      <c r="C19" s="136">
        <f>ROUND(VALUE(SUBSTITUTE(実質収支比率等に係る経年分析!G$48,"▲","-")),2)</f>
        <v>5.23</v>
      </c>
      <c r="D19" s="136">
        <f>ROUND(VALUE(SUBSTITUTE(実質収支比率等に係る経年分析!H$48,"▲","-")),2)</f>
        <v>5.1100000000000003</v>
      </c>
      <c r="E19" s="136">
        <f>ROUND(VALUE(SUBSTITUTE(実質収支比率等に係る経年分析!I$48,"▲","-")),2)</f>
        <v>5.13</v>
      </c>
      <c r="F19" s="136">
        <f>ROUND(VALUE(SUBSTITUTE(実質収支比率等に係る経年分析!J$48,"▲","-")),2)</f>
        <v>5.22</v>
      </c>
    </row>
    <row r="20" spans="1:11" x14ac:dyDescent="0.15">
      <c r="A20" s="136" t="s">
        <v>43</v>
      </c>
      <c r="B20" s="136">
        <f>ROUND(VALUE(SUBSTITUTE(実質収支比率等に係る経年分析!F$47,"▲","-")),2)</f>
        <v>10.039999999999999</v>
      </c>
      <c r="C20" s="136">
        <f>ROUND(VALUE(SUBSTITUTE(実質収支比率等に係る経年分析!G$47,"▲","-")),2)</f>
        <v>8.8699999999999992</v>
      </c>
      <c r="D20" s="136">
        <f>ROUND(VALUE(SUBSTITUTE(実質収支比率等に係る経年分析!H$47,"▲","-")),2)</f>
        <v>7.33</v>
      </c>
      <c r="E20" s="136">
        <f>ROUND(VALUE(SUBSTITUTE(実質収支比率等に係る経年分析!I$47,"▲","-")),2)</f>
        <v>7.71</v>
      </c>
      <c r="F20" s="136">
        <f>ROUND(VALUE(SUBSTITUTE(実質収支比率等に係る経年分析!J$47,"▲","-")),2)</f>
        <v>9</v>
      </c>
    </row>
    <row r="21" spans="1:11" x14ac:dyDescent="0.15">
      <c r="A21" s="136" t="s">
        <v>44</v>
      </c>
      <c r="B21" s="136">
        <f>IF(ISNUMBER(VALUE(SUBSTITUTE(実質収支比率等に係る経年分析!F$49,"▲","-"))),ROUND(VALUE(SUBSTITUTE(実質収支比率等に係る経年分析!F$49,"▲","-")),2),NA())</f>
        <v>2.5299999999999998</v>
      </c>
      <c r="C21" s="136">
        <f>IF(ISNUMBER(VALUE(SUBSTITUTE(実質収支比率等に係る経年分析!G$49,"▲","-"))),ROUND(VALUE(SUBSTITUTE(実質収支比率等に係る経年分析!G$49,"▲","-")),2),NA())</f>
        <v>-0.56999999999999995</v>
      </c>
      <c r="D21" s="136">
        <f>IF(ISNUMBER(VALUE(SUBSTITUTE(実質収支比率等に係る経年分析!H$49,"▲","-"))),ROUND(VALUE(SUBSTITUTE(実質収支比率等に係る経年分析!H$49,"▲","-")),2),NA())</f>
        <v>-1.89</v>
      </c>
      <c r="E21" s="136">
        <f>IF(ISNUMBER(VALUE(SUBSTITUTE(実質収支比率等に係る経年分析!I$49,"▲","-"))),ROUND(VALUE(SUBSTITUTE(実質収支比率等に係る経年分析!I$49,"▲","-")),2),NA())</f>
        <v>0.62</v>
      </c>
      <c r="F21" s="136">
        <f>IF(ISNUMBER(VALUE(SUBSTITUTE(実質収支比率等に係る経年分析!J$49,"▲","-"))),ROUND(VALUE(SUBSTITUTE(実質収支比率等に係る経年分析!J$49,"▲","-")),2),NA())</f>
        <v>1.25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余市町後期高齢者医療特別会計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余市町公共下水道特別会計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0.64</v>
      </c>
    </row>
    <row r="33" spans="1:16" x14ac:dyDescent="0.15">
      <c r="A33" s="137" t="str">
        <f>IF(連結実質赤字比率に係る赤字・黒字の構成分析!C$37="",NA(),連結実質赤字比率に係る赤字・黒字の構成分析!C$37)</f>
        <v>余市町介護保険特別会計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x14ac:dyDescent="0.15">
      <c r="A34" s="137" t="str">
        <f>IF(連結実質赤字比率に係る赤字・黒字の構成分析!C$36="",NA(),連結実質赤字比率に係る赤字・黒字の構成分析!C$36)</f>
        <v>余市町水道事業会計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4.6500000000000004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4.4000000000000004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5.1100000000000003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5.22</v>
      </c>
    </row>
    <row r="36" spans="1:16" x14ac:dyDescent="0.15">
      <c r="A36" s="137" t="str">
        <f>IF(連結実質赤字比率に係る赤字・黒字の構成分析!C$34="",NA(),連結実質赤字比率に係る赤字・黒字の構成分析!C$34)</f>
        <v>余市町国民健康保険特別会計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0.65</v>
      </c>
      <c r="F36" s="137">
        <f>IF(ROUND(VALUE(SUBSTITUTE(連結実質赤字比率に係る赤字・黒字の構成分析!H$34,"▲", "-")), 2) &lt; 0, ABS(ROUND(VALUE(SUBSTITUTE(連結実質赤字比率に係る赤字・黒字の構成分析!H$34,"▲", "-")), 2)), NA())</f>
        <v>0.21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2.29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2.04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1047</v>
      </c>
      <c r="E42" s="138"/>
      <c r="F42" s="138"/>
      <c r="G42" s="138">
        <f>'実質公債費比率（分子）の構造'!L$52</f>
        <v>1020</v>
      </c>
      <c r="H42" s="138"/>
      <c r="I42" s="138"/>
      <c r="J42" s="138">
        <f>'実質公債費比率（分子）の構造'!M$52</f>
        <v>1052</v>
      </c>
      <c r="K42" s="138"/>
      <c r="L42" s="138"/>
      <c r="M42" s="138">
        <f>'実質公債費比率（分子）の構造'!N$52</f>
        <v>1012</v>
      </c>
      <c r="N42" s="138"/>
      <c r="O42" s="138"/>
      <c r="P42" s="138">
        <f>'実質公債費比率（分子）の構造'!O$52</f>
        <v>1050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60</v>
      </c>
      <c r="C44" s="138"/>
      <c r="D44" s="138"/>
      <c r="E44" s="138">
        <f>'実質公債費比率（分子）の構造'!L$50</f>
        <v>60</v>
      </c>
      <c r="F44" s="138"/>
      <c r="G44" s="138"/>
      <c r="H44" s="138">
        <f>'実質公債費比率（分子）の構造'!M$50</f>
        <v>55</v>
      </c>
      <c r="I44" s="138"/>
      <c r="J44" s="138"/>
      <c r="K44" s="138">
        <f>'実質公債費比率（分子）の構造'!N$50</f>
        <v>58</v>
      </c>
      <c r="L44" s="138"/>
      <c r="M44" s="138"/>
      <c r="N44" s="138">
        <f>'実質公債費比率（分子）の構造'!O$50</f>
        <v>57</v>
      </c>
      <c r="O44" s="138"/>
      <c r="P44" s="138"/>
    </row>
    <row r="45" spans="1:16" x14ac:dyDescent="0.15">
      <c r="A45" s="138" t="s">
        <v>54</v>
      </c>
      <c r="B45" s="138">
        <f>'実質公債費比率（分子）の構造'!K$49</f>
        <v>80</v>
      </c>
      <c r="C45" s="138"/>
      <c r="D45" s="138"/>
      <c r="E45" s="138">
        <f>'実質公債費比率（分子）の構造'!L$49</f>
        <v>83</v>
      </c>
      <c r="F45" s="138"/>
      <c r="G45" s="138"/>
      <c r="H45" s="138">
        <f>'実質公債費比率（分子）の構造'!M$49</f>
        <v>79</v>
      </c>
      <c r="I45" s="138"/>
      <c r="J45" s="138"/>
      <c r="K45" s="138">
        <f>'実質公債費比率（分子）の構造'!N$49</f>
        <v>85</v>
      </c>
      <c r="L45" s="138"/>
      <c r="M45" s="138"/>
      <c r="N45" s="138">
        <f>'実質公債費比率（分子）の構造'!O$49</f>
        <v>89</v>
      </c>
      <c r="O45" s="138"/>
      <c r="P45" s="138"/>
    </row>
    <row r="46" spans="1:16" x14ac:dyDescent="0.15">
      <c r="A46" s="138" t="s">
        <v>55</v>
      </c>
      <c r="B46" s="138">
        <f>'実質公債費比率（分子）の構造'!K$48</f>
        <v>540</v>
      </c>
      <c r="C46" s="138"/>
      <c r="D46" s="138"/>
      <c r="E46" s="138">
        <f>'実質公債費比率（分子）の構造'!L$48</f>
        <v>516</v>
      </c>
      <c r="F46" s="138"/>
      <c r="G46" s="138"/>
      <c r="H46" s="138">
        <f>'実質公債費比率（分子）の構造'!M$48</f>
        <v>534</v>
      </c>
      <c r="I46" s="138"/>
      <c r="J46" s="138"/>
      <c r="K46" s="138">
        <f>'実質公債費比率（分子）の構造'!N$48</f>
        <v>529</v>
      </c>
      <c r="L46" s="138"/>
      <c r="M46" s="138"/>
      <c r="N46" s="138">
        <f>'実質公債費比率（分子）の構造'!O$48</f>
        <v>536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1015</v>
      </c>
      <c r="C49" s="138"/>
      <c r="D49" s="138"/>
      <c r="E49" s="138">
        <f>'実質公債費比率（分子）の構造'!L$45</f>
        <v>969</v>
      </c>
      <c r="F49" s="138"/>
      <c r="G49" s="138"/>
      <c r="H49" s="138">
        <f>'実質公債費比率（分子）の構造'!M$45</f>
        <v>961</v>
      </c>
      <c r="I49" s="138"/>
      <c r="J49" s="138"/>
      <c r="K49" s="138">
        <f>'実質公債費比率（分子）の構造'!N$45</f>
        <v>879</v>
      </c>
      <c r="L49" s="138"/>
      <c r="M49" s="138"/>
      <c r="N49" s="138">
        <f>'実質公債費比率（分子）の構造'!O$45</f>
        <v>865</v>
      </c>
      <c r="O49" s="138"/>
      <c r="P49" s="138"/>
    </row>
    <row r="50" spans="1:16" x14ac:dyDescent="0.15">
      <c r="A50" s="138" t="s">
        <v>59</v>
      </c>
      <c r="B50" s="138" t="e">
        <f>NA()</f>
        <v>#N/A</v>
      </c>
      <c r="C50" s="138">
        <f>IF(ISNUMBER('実質公債費比率（分子）の構造'!K$53),'実質公債費比率（分子）の構造'!K$53,NA())</f>
        <v>648</v>
      </c>
      <c r="D50" s="138" t="e">
        <f>NA()</f>
        <v>#N/A</v>
      </c>
      <c r="E50" s="138" t="e">
        <f>NA()</f>
        <v>#N/A</v>
      </c>
      <c r="F50" s="138">
        <f>IF(ISNUMBER('実質公債費比率（分子）の構造'!L$53),'実質公債費比率（分子）の構造'!L$53,NA())</f>
        <v>608</v>
      </c>
      <c r="G50" s="138" t="e">
        <f>NA()</f>
        <v>#N/A</v>
      </c>
      <c r="H50" s="138" t="e">
        <f>NA()</f>
        <v>#N/A</v>
      </c>
      <c r="I50" s="138">
        <f>IF(ISNUMBER('実質公債費比率（分子）の構造'!M$53),'実質公債費比率（分子）の構造'!M$53,NA())</f>
        <v>577</v>
      </c>
      <c r="J50" s="138" t="e">
        <f>NA()</f>
        <v>#N/A</v>
      </c>
      <c r="K50" s="138" t="e">
        <f>NA()</f>
        <v>#N/A</v>
      </c>
      <c r="L50" s="138">
        <f>IF(ISNUMBER('実質公債費比率（分子）の構造'!N$53),'実質公債費比率（分子）の構造'!N$53,NA())</f>
        <v>539</v>
      </c>
      <c r="M50" s="138" t="e">
        <f>NA()</f>
        <v>#N/A</v>
      </c>
      <c r="N50" s="138" t="e">
        <f>NA()</f>
        <v>#N/A</v>
      </c>
      <c r="O50" s="138">
        <f>IF(ISNUMBER('実質公債費比率（分子）の構造'!O$53),'実質公債費比率（分子）の構造'!O$53,NA())</f>
        <v>497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10239</v>
      </c>
      <c r="E56" s="137"/>
      <c r="F56" s="137"/>
      <c r="G56" s="137">
        <f>'将来負担比率（分子）の構造'!J$52</f>
        <v>10048</v>
      </c>
      <c r="H56" s="137"/>
      <c r="I56" s="137"/>
      <c r="J56" s="137">
        <f>'将来負担比率（分子）の構造'!K$52</f>
        <v>9803</v>
      </c>
      <c r="K56" s="137"/>
      <c r="L56" s="137"/>
      <c r="M56" s="137">
        <f>'将来負担比率（分子）の構造'!L$52</f>
        <v>9813</v>
      </c>
      <c r="N56" s="137"/>
      <c r="O56" s="137"/>
      <c r="P56" s="137">
        <f>'将来負担比率（分子）の構造'!M$52</f>
        <v>9442</v>
      </c>
    </row>
    <row r="57" spans="1:16" x14ac:dyDescent="0.15">
      <c r="A57" s="137" t="s">
        <v>36</v>
      </c>
      <c r="B57" s="137"/>
      <c r="C57" s="137"/>
      <c r="D57" s="137">
        <f>'将来負担比率（分子）の構造'!I$51</f>
        <v>2047</v>
      </c>
      <c r="E57" s="137"/>
      <c r="F57" s="137"/>
      <c r="G57" s="137">
        <f>'将来負担比率（分子）の構造'!J$51</f>
        <v>1982</v>
      </c>
      <c r="H57" s="137"/>
      <c r="I57" s="137"/>
      <c r="J57" s="137">
        <f>'将来負担比率（分子）の構造'!K$51</f>
        <v>1789</v>
      </c>
      <c r="K57" s="137"/>
      <c r="L57" s="137"/>
      <c r="M57" s="137">
        <f>'将来負担比率（分子）の構造'!L$51</f>
        <v>1786</v>
      </c>
      <c r="N57" s="137"/>
      <c r="O57" s="137"/>
      <c r="P57" s="137">
        <f>'将来負担比率（分子）の構造'!M$51</f>
        <v>1689</v>
      </c>
    </row>
    <row r="58" spans="1:16" x14ac:dyDescent="0.15">
      <c r="A58" s="137" t="s">
        <v>35</v>
      </c>
      <c r="B58" s="137"/>
      <c r="C58" s="137"/>
      <c r="D58" s="137">
        <f>'将来負担比率（分子）の構造'!I$50</f>
        <v>909</v>
      </c>
      <c r="E58" s="137"/>
      <c r="F58" s="137"/>
      <c r="G58" s="137">
        <f>'将来負担比率（分子）の構造'!J$50</f>
        <v>732</v>
      </c>
      <c r="H58" s="137"/>
      <c r="I58" s="137"/>
      <c r="J58" s="137">
        <f>'将来負担比率（分子）の構造'!K$50</f>
        <v>756</v>
      </c>
      <c r="K58" s="137"/>
      <c r="L58" s="137"/>
      <c r="M58" s="137">
        <f>'将来負担比率（分子）の構造'!L$50</f>
        <v>975</v>
      </c>
      <c r="N58" s="137"/>
      <c r="O58" s="137"/>
      <c r="P58" s="137">
        <f>'将来負担比率（分子）の構造'!M$50</f>
        <v>1090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11</v>
      </c>
      <c r="C61" s="137"/>
      <c r="D61" s="137"/>
      <c r="E61" s="137">
        <f>'将来負担比率（分子）の構造'!J$46</f>
        <v>10</v>
      </c>
      <c r="F61" s="137"/>
      <c r="G61" s="137"/>
      <c r="H61" s="137">
        <f>'将来負担比率（分子）の構造'!K$46</f>
        <v>9</v>
      </c>
      <c r="I61" s="137"/>
      <c r="J61" s="137"/>
      <c r="K61" s="137">
        <f>'将来負担比率（分子）の構造'!L$46</f>
        <v>9</v>
      </c>
      <c r="L61" s="137"/>
      <c r="M61" s="137"/>
      <c r="N61" s="137">
        <f>'将来負担比率（分子）の構造'!M$46</f>
        <v>8</v>
      </c>
      <c r="O61" s="137"/>
      <c r="P61" s="137"/>
    </row>
    <row r="62" spans="1:16" x14ac:dyDescent="0.15">
      <c r="A62" s="137" t="s">
        <v>29</v>
      </c>
      <c r="B62" s="137">
        <f>'将来負担比率（分子）の構造'!I$45</f>
        <v>1900</v>
      </c>
      <c r="C62" s="137"/>
      <c r="D62" s="137"/>
      <c r="E62" s="137">
        <f>'将来負担比率（分子）の構造'!J$45</f>
        <v>1830</v>
      </c>
      <c r="F62" s="137"/>
      <c r="G62" s="137"/>
      <c r="H62" s="137">
        <f>'将来負担比率（分子）の構造'!K$45</f>
        <v>1725</v>
      </c>
      <c r="I62" s="137"/>
      <c r="J62" s="137"/>
      <c r="K62" s="137">
        <f>'将来負担比率（分子）の構造'!L$45</f>
        <v>1597</v>
      </c>
      <c r="L62" s="137"/>
      <c r="M62" s="137"/>
      <c r="N62" s="137">
        <f>'将来負担比率（分子）の構造'!M$45</f>
        <v>1568</v>
      </c>
      <c r="O62" s="137"/>
      <c r="P62" s="137"/>
    </row>
    <row r="63" spans="1:16" x14ac:dyDescent="0.15">
      <c r="A63" s="137" t="s">
        <v>28</v>
      </c>
      <c r="B63" s="137">
        <f>'将来負担比率（分子）の構造'!I$44</f>
        <v>650</v>
      </c>
      <c r="C63" s="137"/>
      <c r="D63" s="137"/>
      <c r="E63" s="137">
        <f>'将来負担比率（分子）の構造'!J$44</f>
        <v>588</v>
      </c>
      <c r="F63" s="137"/>
      <c r="G63" s="137"/>
      <c r="H63" s="137">
        <f>'将来負担比率（分子）の構造'!K$44</f>
        <v>592</v>
      </c>
      <c r="I63" s="137"/>
      <c r="J63" s="137"/>
      <c r="K63" s="137">
        <f>'将来負担比率（分子）の構造'!L$44</f>
        <v>612</v>
      </c>
      <c r="L63" s="137"/>
      <c r="M63" s="137"/>
      <c r="N63" s="137">
        <f>'将来負担比率（分子）の構造'!M$44</f>
        <v>533</v>
      </c>
      <c r="O63" s="137"/>
      <c r="P63" s="137"/>
    </row>
    <row r="64" spans="1:16" x14ac:dyDescent="0.15">
      <c r="A64" s="137" t="s">
        <v>27</v>
      </c>
      <c r="B64" s="137">
        <f>'将来負担比率（分子）の構造'!I$43</f>
        <v>7597</v>
      </c>
      <c r="C64" s="137"/>
      <c r="D64" s="137"/>
      <c r="E64" s="137">
        <f>'将来負担比率（分子）の構造'!J$43</f>
        <v>7686</v>
      </c>
      <c r="F64" s="137"/>
      <c r="G64" s="137"/>
      <c r="H64" s="137">
        <f>'将来負担比率（分子）の構造'!K$43</f>
        <v>7849</v>
      </c>
      <c r="I64" s="137"/>
      <c r="J64" s="137"/>
      <c r="K64" s="137">
        <f>'将来負担比率（分子）の構造'!L$43</f>
        <v>7511</v>
      </c>
      <c r="L64" s="137"/>
      <c r="M64" s="137"/>
      <c r="N64" s="137">
        <f>'将来負担比率（分子）の構造'!M$43</f>
        <v>7334</v>
      </c>
      <c r="O64" s="137"/>
      <c r="P64" s="137"/>
    </row>
    <row r="65" spans="1:16" x14ac:dyDescent="0.15">
      <c r="A65" s="137" t="s">
        <v>26</v>
      </c>
      <c r="B65" s="137">
        <f>'将来負担比率（分子）の構造'!I$42</f>
        <v>375</v>
      </c>
      <c r="C65" s="137"/>
      <c r="D65" s="137"/>
      <c r="E65" s="137">
        <f>'将来負担比率（分子）の構造'!J$42</f>
        <v>322</v>
      </c>
      <c r="F65" s="137"/>
      <c r="G65" s="137"/>
      <c r="H65" s="137">
        <f>'将来負担比率（分子）の構造'!K$42</f>
        <v>273</v>
      </c>
      <c r="I65" s="137"/>
      <c r="J65" s="137"/>
      <c r="K65" s="137">
        <f>'将来負担比率（分子）の構造'!L$42</f>
        <v>220</v>
      </c>
      <c r="L65" s="137"/>
      <c r="M65" s="137"/>
      <c r="N65" s="137">
        <f>'将来負担比率（分子）の構造'!M$42</f>
        <v>182</v>
      </c>
      <c r="O65" s="137"/>
      <c r="P65" s="137"/>
    </row>
    <row r="66" spans="1:16" x14ac:dyDescent="0.15">
      <c r="A66" s="137" t="s">
        <v>25</v>
      </c>
      <c r="B66" s="137">
        <f>'将来負担比率（分子）の構造'!I$41</f>
        <v>8232</v>
      </c>
      <c r="C66" s="137"/>
      <c r="D66" s="137"/>
      <c r="E66" s="137">
        <f>'将来負担比率（分子）の構造'!J$41</f>
        <v>7783</v>
      </c>
      <c r="F66" s="137"/>
      <c r="G66" s="137"/>
      <c r="H66" s="137">
        <f>'将来負担比率（分子）の構造'!K$41</f>
        <v>7394</v>
      </c>
      <c r="I66" s="137"/>
      <c r="J66" s="137"/>
      <c r="K66" s="137">
        <f>'将来負担比率（分子）の構造'!L$41</f>
        <v>7128</v>
      </c>
      <c r="L66" s="137"/>
      <c r="M66" s="137"/>
      <c r="N66" s="137">
        <f>'将来負担比率（分子）の構造'!M$41</f>
        <v>6854</v>
      </c>
      <c r="O66" s="137"/>
      <c r="P66" s="137"/>
    </row>
    <row r="67" spans="1:16" x14ac:dyDescent="0.15">
      <c r="A67" s="137" t="s">
        <v>63</v>
      </c>
      <c r="B67" s="137" t="e">
        <f>NA()</f>
        <v>#N/A</v>
      </c>
      <c r="C67" s="137">
        <f>IF(ISNUMBER('将来負担比率（分子）の構造'!I$53), IF('将来負担比率（分子）の構造'!I$53 &lt; 0, 0, '将来負担比率（分子）の構造'!I$53), NA())</f>
        <v>5570</v>
      </c>
      <c r="D67" s="137" t="e">
        <f>NA()</f>
        <v>#N/A</v>
      </c>
      <c r="E67" s="137" t="e">
        <f>NA()</f>
        <v>#N/A</v>
      </c>
      <c r="F67" s="137">
        <f>IF(ISNUMBER('将来負担比率（分子）の構造'!J$53), IF('将来負担比率（分子）の構造'!J$53 &lt; 0, 0, '将来負担比率（分子）の構造'!J$53), NA())</f>
        <v>5456</v>
      </c>
      <c r="G67" s="137" t="e">
        <f>NA()</f>
        <v>#N/A</v>
      </c>
      <c r="H67" s="137" t="e">
        <f>NA()</f>
        <v>#N/A</v>
      </c>
      <c r="I67" s="137">
        <f>IF(ISNUMBER('将来負担比率（分子）の構造'!K$53), IF('将来負担比率（分子）の構造'!K$53 &lt; 0, 0, '将来負担比率（分子）の構造'!K$53), NA())</f>
        <v>5495</v>
      </c>
      <c r="J67" s="137" t="e">
        <f>NA()</f>
        <v>#N/A</v>
      </c>
      <c r="K67" s="137" t="e">
        <f>NA()</f>
        <v>#N/A</v>
      </c>
      <c r="L67" s="137">
        <f>IF(ISNUMBER('将来負担比率（分子）の構造'!L$53), IF('将来負担比率（分子）の構造'!L$53 &lt; 0, 0, '将来負担比率（分子）の構造'!L$53), NA())</f>
        <v>4503</v>
      </c>
      <c r="M67" s="137" t="e">
        <f>NA()</f>
        <v>#N/A</v>
      </c>
      <c r="N67" s="137" t="e">
        <f>NA()</f>
        <v>#N/A</v>
      </c>
      <c r="O67" s="137">
        <f>IF(ISNUMBER('将来負担比率（分子）の構造'!M$53), IF('将来負担比率（分子）の構造'!M$53 &lt; 0, 0, '将来負担比率（分子）の構造'!M$53), NA())</f>
        <v>4259</v>
      </c>
      <c r="P67" s="137" t="e">
        <f>NA()</f>
        <v>#N/A</v>
      </c>
    </row>
  </sheetData>
  <sheetProtection password="851F" sheet="1" objects="1" scenarios="1"/>
  <customSheetViews>
    <customSheetView guid="{6A394F38-1C47-48F0-8279-700484DB30FF}"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1811888</v>
      </c>
      <c r="S5" s="641"/>
      <c r="T5" s="641"/>
      <c r="U5" s="641"/>
      <c r="V5" s="641"/>
      <c r="W5" s="641"/>
      <c r="X5" s="641"/>
      <c r="Y5" s="688"/>
      <c r="Z5" s="701">
        <v>20</v>
      </c>
      <c r="AA5" s="701"/>
      <c r="AB5" s="701"/>
      <c r="AC5" s="701"/>
      <c r="AD5" s="702">
        <v>1693917</v>
      </c>
      <c r="AE5" s="702"/>
      <c r="AF5" s="702"/>
      <c r="AG5" s="702"/>
      <c r="AH5" s="702"/>
      <c r="AI5" s="702"/>
      <c r="AJ5" s="702"/>
      <c r="AK5" s="702"/>
      <c r="AL5" s="689">
        <v>30.5</v>
      </c>
      <c r="AM5" s="658"/>
      <c r="AN5" s="658"/>
      <c r="AO5" s="690"/>
      <c r="AP5" s="677" t="s">
        <v>209</v>
      </c>
      <c r="AQ5" s="678"/>
      <c r="AR5" s="678"/>
      <c r="AS5" s="678"/>
      <c r="AT5" s="678"/>
      <c r="AU5" s="678"/>
      <c r="AV5" s="678"/>
      <c r="AW5" s="678"/>
      <c r="AX5" s="678"/>
      <c r="AY5" s="678"/>
      <c r="AZ5" s="678"/>
      <c r="BA5" s="678"/>
      <c r="BB5" s="678"/>
      <c r="BC5" s="678"/>
      <c r="BD5" s="678"/>
      <c r="BE5" s="678"/>
      <c r="BF5" s="679"/>
      <c r="BG5" s="590">
        <v>1691372</v>
      </c>
      <c r="BH5" s="591"/>
      <c r="BI5" s="591"/>
      <c r="BJ5" s="591"/>
      <c r="BK5" s="591"/>
      <c r="BL5" s="591"/>
      <c r="BM5" s="591"/>
      <c r="BN5" s="592"/>
      <c r="BO5" s="643">
        <v>93.3</v>
      </c>
      <c r="BP5" s="643"/>
      <c r="BQ5" s="643"/>
      <c r="BR5" s="643"/>
      <c r="BS5" s="644">
        <v>9562</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85541</v>
      </c>
      <c r="S6" s="591"/>
      <c r="T6" s="591"/>
      <c r="U6" s="591"/>
      <c r="V6" s="591"/>
      <c r="W6" s="591"/>
      <c r="X6" s="591"/>
      <c r="Y6" s="592"/>
      <c r="Z6" s="643">
        <v>0.9</v>
      </c>
      <c r="AA6" s="643"/>
      <c r="AB6" s="643"/>
      <c r="AC6" s="643"/>
      <c r="AD6" s="644">
        <v>85541</v>
      </c>
      <c r="AE6" s="644"/>
      <c r="AF6" s="644"/>
      <c r="AG6" s="644"/>
      <c r="AH6" s="644"/>
      <c r="AI6" s="644"/>
      <c r="AJ6" s="644"/>
      <c r="AK6" s="644"/>
      <c r="AL6" s="613">
        <v>1.5</v>
      </c>
      <c r="AM6" s="645"/>
      <c r="AN6" s="645"/>
      <c r="AO6" s="646"/>
      <c r="AP6" s="587" t="s">
        <v>214</v>
      </c>
      <c r="AQ6" s="588"/>
      <c r="AR6" s="588"/>
      <c r="AS6" s="588"/>
      <c r="AT6" s="588"/>
      <c r="AU6" s="588"/>
      <c r="AV6" s="588"/>
      <c r="AW6" s="588"/>
      <c r="AX6" s="588"/>
      <c r="AY6" s="588"/>
      <c r="AZ6" s="588"/>
      <c r="BA6" s="588"/>
      <c r="BB6" s="588"/>
      <c r="BC6" s="588"/>
      <c r="BD6" s="588"/>
      <c r="BE6" s="588"/>
      <c r="BF6" s="589"/>
      <c r="BG6" s="590">
        <v>1691372</v>
      </c>
      <c r="BH6" s="591"/>
      <c r="BI6" s="591"/>
      <c r="BJ6" s="591"/>
      <c r="BK6" s="591"/>
      <c r="BL6" s="591"/>
      <c r="BM6" s="591"/>
      <c r="BN6" s="592"/>
      <c r="BO6" s="643">
        <v>93.3</v>
      </c>
      <c r="BP6" s="643"/>
      <c r="BQ6" s="643"/>
      <c r="BR6" s="643"/>
      <c r="BS6" s="644">
        <v>9562</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135052</v>
      </c>
      <c r="CS6" s="591"/>
      <c r="CT6" s="591"/>
      <c r="CU6" s="591"/>
      <c r="CV6" s="591"/>
      <c r="CW6" s="591"/>
      <c r="CX6" s="591"/>
      <c r="CY6" s="592"/>
      <c r="CZ6" s="643">
        <v>1.5</v>
      </c>
      <c r="DA6" s="643"/>
      <c r="DB6" s="643"/>
      <c r="DC6" s="643"/>
      <c r="DD6" s="596" t="s">
        <v>216</v>
      </c>
      <c r="DE6" s="591"/>
      <c r="DF6" s="591"/>
      <c r="DG6" s="591"/>
      <c r="DH6" s="591"/>
      <c r="DI6" s="591"/>
      <c r="DJ6" s="591"/>
      <c r="DK6" s="591"/>
      <c r="DL6" s="591"/>
      <c r="DM6" s="591"/>
      <c r="DN6" s="591"/>
      <c r="DO6" s="591"/>
      <c r="DP6" s="592"/>
      <c r="DQ6" s="596">
        <v>135052</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1712</v>
      </c>
      <c r="S7" s="591"/>
      <c r="T7" s="591"/>
      <c r="U7" s="591"/>
      <c r="V7" s="591"/>
      <c r="W7" s="591"/>
      <c r="X7" s="591"/>
      <c r="Y7" s="592"/>
      <c r="Z7" s="643">
        <v>0</v>
      </c>
      <c r="AA7" s="643"/>
      <c r="AB7" s="643"/>
      <c r="AC7" s="643"/>
      <c r="AD7" s="644">
        <v>1712</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762473</v>
      </c>
      <c r="BH7" s="591"/>
      <c r="BI7" s="591"/>
      <c r="BJ7" s="591"/>
      <c r="BK7" s="591"/>
      <c r="BL7" s="591"/>
      <c r="BM7" s="591"/>
      <c r="BN7" s="592"/>
      <c r="BO7" s="643">
        <v>42.1</v>
      </c>
      <c r="BP7" s="643"/>
      <c r="BQ7" s="643"/>
      <c r="BR7" s="643"/>
      <c r="BS7" s="644">
        <v>9562</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1174163</v>
      </c>
      <c r="CS7" s="591"/>
      <c r="CT7" s="591"/>
      <c r="CU7" s="591"/>
      <c r="CV7" s="591"/>
      <c r="CW7" s="591"/>
      <c r="CX7" s="591"/>
      <c r="CY7" s="592"/>
      <c r="CZ7" s="643">
        <v>13.4</v>
      </c>
      <c r="DA7" s="643"/>
      <c r="DB7" s="643"/>
      <c r="DC7" s="643"/>
      <c r="DD7" s="596">
        <v>9046</v>
      </c>
      <c r="DE7" s="591"/>
      <c r="DF7" s="591"/>
      <c r="DG7" s="591"/>
      <c r="DH7" s="591"/>
      <c r="DI7" s="591"/>
      <c r="DJ7" s="591"/>
      <c r="DK7" s="591"/>
      <c r="DL7" s="591"/>
      <c r="DM7" s="591"/>
      <c r="DN7" s="591"/>
      <c r="DO7" s="591"/>
      <c r="DP7" s="592"/>
      <c r="DQ7" s="596">
        <v>986955</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3175</v>
      </c>
      <c r="S8" s="591"/>
      <c r="T8" s="591"/>
      <c r="U8" s="591"/>
      <c r="V8" s="591"/>
      <c r="W8" s="591"/>
      <c r="X8" s="591"/>
      <c r="Y8" s="592"/>
      <c r="Z8" s="643">
        <v>0</v>
      </c>
      <c r="AA8" s="643"/>
      <c r="AB8" s="643"/>
      <c r="AC8" s="643"/>
      <c r="AD8" s="644">
        <v>3175</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30183</v>
      </c>
      <c r="BH8" s="591"/>
      <c r="BI8" s="591"/>
      <c r="BJ8" s="591"/>
      <c r="BK8" s="591"/>
      <c r="BL8" s="591"/>
      <c r="BM8" s="591"/>
      <c r="BN8" s="592"/>
      <c r="BO8" s="643">
        <v>1.7</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2777111</v>
      </c>
      <c r="CS8" s="591"/>
      <c r="CT8" s="591"/>
      <c r="CU8" s="591"/>
      <c r="CV8" s="591"/>
      <c r="CW8" s="591"/>
      <c r="CX8" s="591"/>
      <c r="CY8" s="592"/>
      <c r="CZ8" s="643">
        <v>31.7</v>
      </c>
      <c r="DA8" s="643"/>
      <c r="DB8" s="643"/>
      <c r="DC8" s="643"/>
      <c r="DD8" s="596">
        <v>4028</v>
      </c>
      <c r="DE8" s="591"/>
      <c r="DF8" s="591"/>
      <c r="DG8" s="591"/>
      <c r="DH8" s="591"/>
      <c r="DI8" s="591"/>
      <c r="DJ8" s="591"/>
      <c r="DK8" s="591"/>
      <c r="DL8" s="591"/>
      <c r="DM8" s="591"/>
      <c r="DN8" s="591"/>
      <c r="DO8" s="591"/>
      <c r="DP8" s="592"/>
      <c r="DQ8" s="596">
        <v>1465511</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1908</v>
      </c>
      <c r="S9" s="591"/>
      <c r="T9" s="591"/>
      <c r="U9" s="591"/>
      <c r="V9" s="591"/>
      <c r="W9" s="591"/>
      <c r="X9" s="591"/>
      <c r="Y9" s="592"/>
      <c r="Z9" s="643">
        <v>0</v>
      </c>
      <c r="AA9" s="643"/>
      <c r="AB9" s="643"/>
      <c r="AC9" s="643"/>
      <c r="AD9" s="644">
        <v>1908</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625338</v>
      </c>
      <c r="BH9" s="591"/>
      <c r="BI9" s="591"/>
      <c r="BJ9" s="591"/>
      <c r="BK9" s="591"/>
      <c r="BL9" s="591"/>
      <c r="BM9" s="591"/>
      <c r="BN9" s="592"/>
      <c r="BO9" s="643">
        <v>34.5</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808617</v>
      </c>
      <c r="CS9" s="591"/>
      <c r="CT9" s="591"/>
      <c r="CU9" s="591"/>
      <c r="CV9" s="591"/>
      <c r="CW9" s="591"/>
      <c r="CX9" s="591"/>
      <c r="CY9" s="592"/>
      <c r="CZ9" s="643">
        <v>9.1999999999999993</v>
      </c>
      <c r="DA9" s="643"/>
      <c r="DB9" s="643"/>
      <c r="DC9" s="643"/>
      <c r="DD9" s="596">
        <v>3405</v>
      </c>
      <c r="DE9" s="591"/>
      <c r="DF9" s="591"/>
      <c r="DG9" s="591"/>
      <c r="DH9" s="591"/>
      <c r="DI9" s="591"/>
      <c r="DJ9" s="591"/>
      <c r="DK9" s="591"/>
      <c r="DL9" s="591"/>
      <c r="DM9" s="591"/>
      <c r="DN9" s="591"/>
      <c r="DO9" s="591"/>
      <c r="DP9" s="592"/>
      <c r="DQ9" s="596">
        <v>753904</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353691</v>
      </c>
      <c r="S10" s="591"/>
      <c r="T10" s="591"/>
      <c r="U10" s="591"/>
      <c r="V10" s="591"/>
      <c r="W10" s="591"/>
      <c r="X10" s="591"/>
      <c r="Y10" s="592"/>
      <c r="Z10" s="643">
        <v>3.9</v>
      </c>
      <c r="AA10" s="643"/>
      <c r="AB10" s="643"/>
      <c r="AC10" s="643"/>
      <c r="AD10" s="644">
        <v>353691</v>
      </c>
      <c r="AE10" s="644"/>
      <c r="AF10" s="644"/>
      <c r="AG10" s="644"/>
      <c r="AH10" s="644"/>
      <c r="AI10" s="644"/>
      <c r="AJ10" s="644"/>
      <c r="AK10" s="644"/>
      <c r="AL10" s="613">
        <v>6.4</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58465</v>
      </c>
      <c r="BH10" s="591"/>
      <c r="BI10" s="591"/>
      <c r="BJ10" s="591"/>
      <c r="BK10" s="591"/>
      <c r="BL10" s="591"/>
      <c r="BM10" s="591"/>
      <c r="BN10" s="592"/>
      <c r="BO10" s="643">
        <v>3.2</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27213</v>
      </c>
      <c r="CS10" s="591"/>
      <c r="CT10" s="591"/>
      <c r="CU10" s="591"/>
      <c r="CV10" s="591"/>
      <c r="CW10" s="591"/>
      <c r="CX10" s="591"/>
      <c r="CY10" s="592"/>
      <c r="CZ10" s="643">
        <v>0.3</v>
      </c>
      <c r="DA10" s="643"/>
      <c r="DB10" s="643"/>
      <c r="DC10" s="643"/>
      <c r="DD10" s="596" t="s">
        <v>112</v>
      </c>
      <c r="DE10" s="591"/>
      <c r="DF10" s="591"/>
      <c r="DG10" s="591"/>
      <c r="DH10" s="591"/>
      <c r="DI10" s="591"/>
      <c r="DJ10" s="591"/>
      <c r="DK10" s="591"/>
      <c r="DL10" s="591"/>
      <c r="DM10" s="591"/>
      <c r="DN10" s="591"/>
      <c r="DO10" s="591"/>
      <c r="DP10" s="592"/>
      <c r="DQ10" s="596">
        <v>14199</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668</v>
      </c>
      <c r="S11" s="591"/>
      <c r="T11" s="591"/>
      <c r="U11" s="591"/>
      <c r="V11" s="591"/>
      <c r="W11" s="591"/>
      <c r="X11" s="591"/>
      <c r="Y11" s="592"/>
      <c r="Z11" s="643">
        <v>0</v>
      </c>
      <c r="AA11" s="643"/>
      <c r="AB11" s="643"/>
      <c r="AC11" s="643"/>
      <c r="AD11" s="644">
        <v>668</v>
      </c>
      <c r="AE11" s="644"/>
      <c r="AF11" s="644"/>
      <c r="AG11" s="644"/>
      <c r="AH11" s="644"/>
      <c r="AI11" s="644"/>
      <c r="AJ11" s="644"/>
      <c r="AK11" s="644"/>
      <c r="AL11" s="613">
        <v>0</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48487</v>
      </c>
      <c r="BH11" s="591"/>
      <c r="BI11" s="591"/>
      <c r="BJ11" s="591"/>
      <c r="BK11" s="591"/>
      <c r="BL11" s="591"/>
      <c r="BM11" s="591"/>
      <c r="BN11" s="592"/>
      <c r="BO11" s="643">
        <v>2.7</v>
      </c>
      <c r="BP11" s="643"/>
      <c r="BQ11" s="643"/>
      <c r="BR11" s="643"/>
      <c r="BS11" s="596">
        <v>9562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293068</v>
      </c>
      <c r="CS11" s="591"/>
      <c r="CT11" s="591"/>
      <c r="CU11" s="591"/>
      <c r="CV11" s="591"/>
      <c r="CW11" s="591"/>
      <c r="CX11" s="591"/>
      <c r="CY11" s="592"/>
      <c r="CZ11" s="643">
        <v>3.3</v>
      </c>
      <c r="DA11" s="643"/>
      <c r="DB11" s="643"/>
      <c r="DC11" s="643"/>
      <c r="DD11" s="596">
        <v>56178</v>
      </c>
      <c r="DE11" s="591"/>
      <c r="DF11" s="591"/>
      <c r="DG11" s="591"/>
      <c r="DH11" s="591"/>
      <c r="DI11" s="591"/>
      <c r="DJ11" s="591"/>
      <c r="DK11" s="591"/>
      <c r="DL11" s="591"/>
      <c r="DM11" s="591"/>
      <c r="DN11" s="591"/>
      <c r="DO11" s="591"/>
      <c r="DP11" s="592"/>
      <c r="DQ11" s="596">
        <v>227663</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683915</v>
      </c>
      <c r="BH12" s="591"/>
      <c r="BI12" s="591"/>
      <c r="BJ12" s="591"/>
      <c r="BK12" s="591"/>
      <c r="BL12" s="591"/>
      <c r="BM12" s="591"/>
      <c r="BN12" s="592"/>
      <c r="BO12" s="643">
        <v>37.700000000000003</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232231</v>
      </c>
      <c r="CS12" s="591"/>
      <c r="CT12" s="591"/>
      <c r="CU12" s="591"/>
      <c r="CV12" s="591"/>
      <c r="CW12" s="591"/>
      <c r="CX12" s="591"/>
      <c r="CY12" s="592"/>
      <c r="CZ12" s="643">
        <v>2.6</v>
      </c>
      <c r="DA12" s="643"/>
      <c r="DB12" s="643"/>
      <c r="DC12" s="643"/>
      <c r="DD12" s="596">
        <v>702</v>
      </c>
      <c r="DE12" s="591"/>
      <c r="DF12" s="591"/>
      <c r="DG12" s="591"/>
      <c r="DH12" s="591"/>
      <c r="DI12" s="591"/>
      <c r="DJ12" s="591"/>
      <c r="DK12" s="591"/>
      <c r="DL12" s="591"/>
      <c r="DM12" s="591"/>
      <c r="DN12" s="591"/>
      <c r="DO12" s="591"/>
      <c r="DP12" s="592"/>
      <c r="DQ12" s="596">
        <v>111386</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14488</v>
      </c>
      <c r="S13" s="591"/>
      <c r="T13" s="591"/>
      <c r="U13" s="591"/>
      <c r="V13" s="591"/>
      <c r="W13" s="591"/>
      <c r="X13" s="591"/>
      <c r="Y13" s="592"/>
      <c r="Z13" s="643">
        <v>0.2</v>
      </c>
      <c r="AA13" s="643"/>
      <c r="AB13" s="643"/>
      <c r="AC13" s="643"/>
      <c r="AD13" s="644">
        <v>14488</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678848</v>
      </c>
      <c r="BH13" s="591"/>
      <c r="BI13" s="591"/>
      <c r="BJ13" s="591"/>
      <c r="BK13" s="591"/>
      <c r="BL13" s="591"/>
      <c r="BM13" s="591"/>
      <c r="BN13" s="592"/>
      <c r="BO13" s="643">
        <v>37.5</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1086605</v>
      </c>
      <c r="CS13" s="591"/>
      <c r="CT13" s="591"/>
      <c r="CU13" s="591"/>
      <c r="CV13" s="591"/>
      <c r="CW13" s="591"/>
      <c r="CX13" s="591"/>
      <c r="CY13" s="592"/>
      <c r="CZ13" s="643">
        <v>12.4</v>
      </c>
      <c r="DA13" s="643"/>
      <c r="DB13" s="643"/>
      <c r="DC13" s="643"/>
      <c r="DD13" s="596">
        <v>74635</v>
      </c>
      <c r="DE13" s="591"/>
      <c r="DF13" s="591"/>
      <c r="DG13" s="591"/>
      <c r="DH13" s="591"/>
      <c r="DI13" s="591"/>
      <c r="DJ13" s="591"/>
      <c r="DK13" s="591"/>
      <c r="DL13" s="591"/>
      <c r="DM13" s="591"/>
      <c r="DN13" s="591"/>
      <c r="DO13" s="591"/>
      <c r="DP13" s="592"/>
      <c r="DQ13" s="596">
        <v>938301</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35964</v>
      </c>
      <c r="BH14" s="591"/>
      <c r="BI14" s="591"/>
      <c r="BJ14" s="591"/>
      <c r="BK14" s="591"/>
      <c r="BL14" s="591"/>
      <c r="BM14" s="591"/>
      <c r="BN14" s="592"/>
      <c r="BO14" s="643">
        <v>2</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477380</v>
      </c>
      <c r="CS14" s="591"/>
      <c r="CT14" s="591"/>
      <c r="CU14" s="591"/>
      <c r="CV14" s="591"/>
      <c r="CW14" s="591"/>
      <c r="CX14" s="591"/>
      <c r="CY14" s="592"/>
      <c r="CZ14" s="643">
        <v>5.4</v>
      </c>
      <c r="DA14" s="643"/>
      <c r="DB14" s="643"/>
      <c r="DC14" s="643"/>
      <c r="DD14" s="596" t="s">
        <v>112</v>
      </c>
      <c r="DE14" s="591"/>
      <c r="DF14" s="591"/>
      <c r="DG14" s="591"/>
      <c r="DH14" s="591"/>
      <c r="DI14" s="591"/>
      <c r="DJ14" s="591"/>
      <c r="DK14" s="591"/>
      <c r="DL14" s="591"/>
      <c r="DM14" s="591"/>
      <c r="DN14" s="591"/>
      <c r="DO14" s="591"/>
      <c r="DP14" s="592"/>
      <c r="DQ14" s="596">
        <v>477380</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4868</v>
      </c>
      <c r="S15" s="591"/>
      <c r="T15" s="591"/>
      <c r="U15" s="591"/>
      <c r="V15" s="591"/>
      <c r="W15" s="591"/>
      <c r="X15" s="591"/>
      <c r="Y15" s="592"/>
      <c r="Z15" s="643">
        <v>0.1</v>
      </c>
      <c r="AA15" s="643"/>
      <c r="AB15" s="643"/>
      <c r="AC15" s="643"/>
      <c r="AD15" s="644">
        <v>4868</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209020</v>
      </c>
      <c r="BH15" s="591"/>
      <c r="BI15" s="591"/>
      <c r="BJ15" s="591"/>
      <c r="BK15" s="591"/>
      <c r="BL15" s="591"/>
      <c r="BM15" s="591"/>
      <c r="BN15" s="592"/>
      <c r="BO15" s="643">
        <v>11.5</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896708</v>
      </c>
      <c r="CS15" s="591"/>
      <c r="CT15" s="591"/>
      <c r="CU15" s="591"/>
      <c r="CV15" s="591"/>
      <c r="CW15" s="591"/>
      <c r="CX15" s="591"/>
      <c r="CY15" s="592"/>
      <c r="CZ15" s="643">
        <v>10.199999999999999</v>
      </c>
      <c r="DA15" s="643"/>
      <c r="DB15" s="643"/>
      <c r="DC15" s="643"/>
      <c r="DD15" s="596">
        <v>242201</v>
      </c>
      <c r="DE15" s="591"/>
      <c r="DF15" s="591"/>
      <c r="DG15" s="591"/>
      <c r="DH15" s="591"/>
      <c r="DI15" s="591"/>
      <c r="DJ15" s="591"/>
      <c r="DK15" s="591"/>
      <c r="DL15" s="591"/>
      <c r="DM15" s="591"/>
      <c r="DN15" s="591"/>
      <c r="DO15" s="591"/>
      <c r="DP15" s="592"/>
      <c r="DQ15" s="596">
        <v>641974</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3730806</v>
      </c>
      <c r="S16" s="591"/>
      <c r="T16" s="591"/>
      <c r="U16" s="591"/>
      <c r="V16" s="591"/>
      <c r="W16" s="591"/>
      <c r="X16" s="591"/>
      <c r="Y16" s="592"/>
      <c r="Z16" s="643">
        <v>41.1</v>
      </c>
      <c r="AA16" s="643"/>
      <c r="AB16" s="643"/>
      <c r="AC16" s="643"/>
      <c r="AD16" s="644">
        <v>3392209</v>
      </c>
      <c r="AE16" s="644"/>
      <c r="AF16" s="644"/>
      <c r="AG16" s="644"/>
      <c r="AH16" s="644"/>
      <c r="AI16" s="644"/>
      <c r="AJ16" s="644"/>
      <c r="AK16" s="644"/>
      <c r="AL16" s="613">
        <v>61</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3392209</v>
      </c>
      <c r="S17" s="591"/>
      <c r="T17" s="591"/>
      <c r="U17" s="591"/>
      <c r="V17" s="591"/>
      <c r="W17" s="591"/>
      <c r="X17" s="591"/>
      <c r="Y17" s="592"/>
      <c r="Z17" s="643">
        <v>37.4</v>
      </c>
      <c r="AA17" s="643"/>
      <c r="AB17" s="643"/>
      <c r="AC17" s="643"/>
      <c r="AD17" s="644">
        <v>3392209</v>
      </c>
      <c r="AE17" s="644"/>
      <c r="AF17" s="644"/>
      <c r="AG17" s="644"/>
      <c r="AH17" s="644"/>
      <c r="AI17" s="644"/>
      <c r="AJ17" s="644"/>
      <c r="AK17" s="644"/>
      <c r="AL17" s="613">
        <v>61</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864879</v>
      </c>
      <c r="CS17" s="591"/>
      <c r="CT17" s="591"/>
      <c r="CU17" s="591"/>
      <c r="CV17" s="591"/>
      <c r="CW17" s="591"/>
      <c r="CX17" s="591"/>
      <c r="CY17" s="592"/>
      <c r="CZ17" s="643">
        <v>9.9</v>
      </c>
      <c r="DA17" s="643"/>
      <c r="DB17" s="643"/>
      <c r="DC17" s="643"/>
      <c r="DD17" s="596" t="s">
        <v>112</v>
      </c>
      <c r="DE17" s="591"/>
      <c r="DF17" s="591"/>
      <c r="DG17" s="591"/>
      <c r="DH17" s="591"/>
      <c r="DI17" s="591"/>
      <c r="DJ17" s="591"/>
      <c r="DK17" s="591"/>
      <c r="DL17" s="591"/>
      <c r="DM17" s="591"/>
      <c r="DN17" s="591"/>
      <c r="DO17" s="591"/>
      <c r="DP17" s="592"/>
      <c r="DQ17" s="596">
        <v>817566</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338597</v>
      </c>
      <c r="S18" s="591"/>
      <c r="T18" s="591"/>
      <c r="U18" s="591"/>
      <c r="V18" s="591"/>
      <c r="W18" s="591"/>
      <c r="X18" s="591"/>
      <c r="Y18" s="592"/>
      <c r="Z18" s="643">
        <v>3.7</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120516</v>
      </c>
      <c r="BH19" s="591"/>
      <c r="BI19" s="591"/>
      <c r="BJ19" s="591"/>
      <c r="BK19" s="591"/>
      <c r="BL19" s="591"/>
      <c r="BM19" s="591"/>
      <c r="BN19" s="592"/>
      <c r="BO19" s="643">
        <v>6.7</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6008745</v>
      </c>
      <c r="S20" s="591"/>
      <c r="T20" s="591"/>
      <c r="U20" s="591"/>
      <c r="V20" s="591"/>
      <c r="W20" s="591"/>
      <c r="X20" s="591"/>
      <c r="Y20" s="592"/>
      <c r="Z20" s="643">
        <v>66.2</v>
      </c>
      <c r="AA20" s="643"/>
      <c r="AB20" s="643"/>
      <c r="AC20" s="643"/>
      <c r="AD20" s="644">
        <v>5552177</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120516</v>
      </c>
      <c r="BH20" s="591"/>
      <c r="BI20" s="591"/>
      <c r="BJ20" s="591"/>
      <c r="BK20" s="591"/>
      <c r="BL20" s="591"/>
      <c r="BM20" s="591"/>
      <c r="BN20" s="592"/>
      <c r="BO20" s="643">
        <v>6.7</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8773027</v>
      </c>
      <c r="CS20" s="591"/>
      <c r="CT20" s="591"/>
      <c r="CU20" s="591"/>
      <c r="CV20" s="591"/>
      <c r="CW20" s="591"/>
      <c r="CX20" s="591"/>
      <c r="CY20" s="592"/>
      <c r="CZ20" s="643">
        <v>100</v>
      </c>
      <c r="DA20" s="643"/>
      <c r="DB20" s="643"/>
      <c r="DC20" s="643"/>
      <c r="DD20" s="596">
        <v>390195</v>
      </c>
      <c r="DE20" s="591"/>
      <c r="DF20" s="591"/>
      <c r="DG20" s="591"/>
      <c r="DH20" s="591"/>
      <c r="DI20" s="591"/>
      <c r="DJ20" s="591"/>
      <c r="DK20" s="591"/>
      <c r="DL20" s="591"/>
      <c r="DM20" s="591"/>
      <c r="DN20" s="591"/>
      <c r="DO20" s="591"/>
      <c r="DP20" s="592"/>
      <c r="DQ20" s="596">
        <v>6569891</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2818</v>
      </c>
      <c r="S21" s="591"/>
      <c r="T21" s="591"/>
      <c r="U21" s="591"/>
      <c r="V21" s="591"/>
      <c r="W21" s="591"/>
      <c r="X21" s="591"/>
      <c r="Y21" s="592"/>
      <c r="Z21" s="643">
        <v>0</v>
      </c>
      <c r="AA21" s="643"/>
      <c r="AB21" s="643"/>
      <c r="AC21" s="643"/>
      <c r="AD21" s="644">
        <v>2818</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2545</v>
      </c>
      <c r="BH21" s="591"/>
      <c r="BI21" s="591"/>
      <c r="BJ21" s="591"/>
      <c r="BK21" s="591"/>
      <c r="BL21" s="591"/>
      <c r="BM21" s="591"/>
      <c r="BN21" s="592"/>
      <c r="BO21" s="643">
        <v>0.1</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60364</v>
      </c>
      <c r="S22" s="591"/>
      <c r="T22" s="591"/>
      <c r="U22" s="591"/>
      <c r="V22" s="591"/>
      <c r="W22" s="591"/>
      <c r="X22" s="591"/>
      <c r="Y22" s="592"/>
      <c r="Z22" s="643">
        <v>0.7</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139251</v>
      </c>
      <c r="S23" s="591"/>
      <c r="T23" s="591"/>
      <c r="U23" s="591"/>
      <c r="V23" s="591"/>
      <c r="W23" s="591"/>
      <c r="X23" s="591"/>
      <c r="Y23" s="592"/>
      <c r="Z23" s="643">
        <v>1.5</v>
      </c>
      <c r="AA23" s="643"/>
      <c r="AB23" s="643"/>
      <c r="AC23" s="643"/>
      <c r="AD23" s="644">
        <v>5785</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v>117971</v>
      </c>
      <c r="BH23" s="591"/>
      <c r="BI23" s="591"/>
      <c r="BJ23" s="591"/>
      <c r="BK23" s="591"/>
      <c r="BL23" s="591"/>
      <c r="BM23" s="591"/>
      <c r="BN23" s="592"/>
      <c r="BO23" s="643">
        <v>6.5</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47828</v>
      </c>
      <c r="S24" s="591"/>
      <c r="T24" s="591"/>
      <c r="U24" s="591"/>
      <c r="V24" s="591"/>
      <c r="W24" s="591"/>
      <c r="X24" s="591"/>
      <c r="Y24" s="592"/>
      <c r="Z24" s="643">
        <v>0.5</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3931115</v>
      </c>
      <c r="CS24" s="641"/>
      <c r="CT24" s="641"/>
      <c r="CU24" s="641"/>
      <c r="CV24" s="641"/>
      <c r="CW24" s="641"/>
      <c r="CX24" s="641"/>
      <c r="CY24" s="688"/>
      <c r="CZ24" s="692">
        <v>44.8</v>
      </c>
      <c r="DA24" s="693"/>
      <c r="DB24" s="693"/>
      <c r="DC24" s="694"/>
      <c r="DD24" s="687">
        <v>2748383</v>
      </c>
      <c r="DE24" s="641"/>
      <c r="DF24" s="641"/>
      <c r="DG24" s="641"/>
      <c r="DH24" s="641"/>
      <c r="DI24" s="641"/>
      <c r="DJ24" s="641"/>
      <c r="DK24" s="688"/>
      <c r="DL24" s="687">
        <v>2666102</v>
      </c>
      <c r="DM24" s="641"/>
      <c r="DN24" s="641"/>
      <c r="DO24" s="641"/>
      <c r="DP24" s="641"/>
      <c r="DQ24" s="641"/>
      <c r="DR24" s="641"/>
      <c r="DS24" s="641"/>
      <c r="DT24" s="641"/>
      <c r="DU24" s="641"/>
      <c r="DV24" s="688"/>
      <c r="DW24" s="689">
        <v>45.8</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956699</v>
      </c>
      <c r="S25" s="591"/>
      <c r="T25" s="591"/>
      <c r="U25" s="591"/>
      <c r="V25" s="591"/>
      <c r="W25" s="591"/>
      <c r="X25" s="591"/>
      <c r="Y25" s="592"/>
      <c r="Z25" s="643">
        <v>10.5</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1590037</v>
      </c>
      <c r="CS25" s="609"/>
      <c r="CT25" s="609"/>
      <c r="CU25" s="609"/>
      <c r="CV25" s="609"/>
      <c r="CW25" s="609"/>
      <c r="CX25" s="609"/>
      <c r="CY25" s="610"/>
      <c r="CZ25" s="593">
        <v>18.100000000000001</v>
      </c>
      <c r="DA25" s="611"/>
      <c r="DB25" s="611"/>
      <c r="DC25" s="612"/>
      <c r="DD25" s="596">
        <v>1503065</v>
      </c>
      <c r="DE25" s="609"/>
      <c r="DF25" s="609"/>
      <c r="DG25" s="609"/>
      <c r="DH25" s="609"/>
      <c r="DI25" s="609"/>
      <c r="DJ25" s="609"/>
      <c r="DK25" s="610"/>
      <c r="DL25" s="596">
        <v>1440049</v>
      </c>
      <c r="DM25" s="609"/>
      <c r="DN25" s="609"/>
      <c r="DO25" s="609"/>
      <c r="DP25" s="609"/>
      <c r="DQ25" s="609"/>
      <c r="DR25" s="609"/>
      <c r="DS25" s="609"/>
      <c r="DT25" s="609"/>
      <c r="DU25" s="609"/>
      <c r="DV25" s="610"/>
      <c r="DW25" s="613">
        <v>24.7</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1010630</v>
      </c>
      <c r="CS26" s="591"/>
      <c r="CT26" s="591"/>
      <c r="CU26" s="591"/>
      <c r="CV26" s="591"/>
      <c r="CW26" s="591"/>
      <c r="CX26" s="591"/>
      <c r="CY26" s="592"/>
      <c r="CZ26" s="593">
        <v>11.5</v>
      </c>
      <c r="DA26" s="611"/>
      <c r="DB26" s="611"/>
      <c r="DC26" s="612"/>
      <c r="DD26" s="596">
        <v>956925</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547337</v>
      </c>
      <c r="S27" s="591"/>
      <c r="T27" s="591"/>
      <c r="U27" s="591"/>
      <c r="V27" s="591"/>
      <c r="W27" s="591"/>
      <c r="X27" s="591"/>
      <c r="Y27" s="592"/>
      <c r="Z27" s="643">
        <v>6</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1811888</v>
      </c>
      <c r="BH27" s="591"/>
      <c r="BI27" s="591"/>
      <c r="BJ27" s="591"/>
      <c r="BK27" s="591"/>
      <c r="BL27" s="591"/>
      <c r="BM27" s="591"/>
      <c r="BN27" s="592"/>
      <c r="BO27" s="643">
        <v>100</v>
      </c>
      <c r="BP27" s="643"/>
      <c r="BQ27" s="643"/>
      <c r="BR27" s="643"/>
      <c r="BS27" s="596">
        <v>9562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1476199</v>
      </c>
      <c r="CS27" s="609"/>
      <c r="CT27" s="609"/>
      <c r="CU27" s="609"/>
      <c r="CV27" s="609"/>
      <c r="CW27" s="609"/>
      <c r="CX27" s="609"/>
      <c r="CY27" s="610"/>
      <c r="CZ27" s="593">
        <v>16.8</v>
      </c>
      <c r="DA27" s="611"/>
      <c r="DB27" s="611"/>
      <c r="DC27" s="612"/>
      <c r="DD27" s="596">
        <v>427752</v>
      </c>
      <c r="DE27" s="609"/>
      <c r="DF27" s="609"/>
      <c r="DG27" s="609"/>
      <c r="DH27" s="609"/>
      <c r="DI27" s="609"/>
      <c r="DJ27" s="609"/>
      <c r="DK27" s="610"/>
      <c r="DL27" s="596">
        <v>427752</v>
      </c>
      <c r="DM27" s="609"/>
      <c r="DN27" s="609"/>
      <c r="DO27" s="609"/>
      <c r="DP27" s="609"/>
      <c r="DQ27" s="609"/>
      <c r="DR27" s="609"/>
      <c r="DS27" s="609"/>
      <c r="DT27" s="609"/>
      <c r="DU27" s="609"/>
      <c r="DV27" s="610"/>
      <c r="DW27" s="613">
        <v>7.3</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18995</v>
      </c>
      <c r="S28" s="591"/>
      <c r="T28" s="591"/>
      <c r="U28" s="591"/>
      <c r="V28" s="591"/>
      <c r="W28" s="591"/>
      <c r="X28" s="591"/>
      <c r="Y28" s="592"/>
      <c r="Z28" s="643">
        <v>0.2</v>
      </c>
      <c r="AA28" s="643"/>
      <c r="AB28" s="643"/>
      <c r="AC28" s="643"/>
      <c r="AD28" s="644">
        <v>1969</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864879</v>
      </c>
      <c r="CS28" s="591"/>
      <c r="CT28" s="591"/>
      <c r="CU28" s="591"/>
      <c r="CV28" s="591"/>
      <c r="CW28" s="591"/>
      <c r="CX28" s="591"/>
      <c r="CY28" s="592"/>
      <c r="CZ28" s="593">
        <v>9.9</v>
      </c>
      <c r="DA28" s="611"/>
      <c r="DB28" s="611"/>
      <c r="DC28" s="612"/>
      <c r="DD28" s="596">
        <v>817566</v>
      </c>
      <c r="DE28" s="591"/>
      <c r="DF28" s="591"/>
      <c r="DG28" s="591"/>
      <c r="DH28" s="591"/>
      <c r="DI28" s="591"/>
      <c r="DJ28" s="591"/>
      <c r="DK28" s="592"/>
      <c r="DL28" s="596">
        <v>798301</v>
      </c>
      <c r="DM28" s="591"/>
      <c r="DN28" s="591"/>
      <c r="DO28" s="591"/>
      <c r="DP28" s="591"/>
      <c r="DQ28" s="591"/>
      <c r="DR28" s="591"/>
      <c r="DS28" s="591"/>
      <c r="DT28" s="591"/>
      <c r="DU28" s="591"/>
      <c r="DV28" s="592"/>
      <c r="DW28" s="613">
        <v>13.7</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7309</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864862</v>
      </c>
      <c r="CS29" s="609"/>
      <c r="CT29" s="609"/>
      <c r="CU29" s="609"/>
      <c r="CV29" s="609"/>
      <c r="CW29" s="609"/>
      <c r="CX29" s="609"/>
      <c r="CY29" s="610"/>
      <c r="CZ29" s="593">
        <v>9.9</v>
      </c>
      <c r="DA29" s="611"/>
      <c r="DB29" s="611"/>
      <c r="DC29" s="612"/>
      <c r="DD29" s="596">
        <v>817549</v>
      </c>
      <c r="DE29" s="609"/>
      <c r="DF29" s="609"/>
      <c r="DG29" s="609"/>
      <c r="DH29" s="609"/>
      <c r="DI29" s="609"/>
      <c r="DJ29" s="609"/>
      <c r="DK29" s="610"/>
      <c r="DL29" s="596">
        <v>798284</v>
      </c>
      <c r="DM29" s="609"/>
      <c r="DN29" s="609"/>
      <c r="DO29" s="609"/>
      <c r="DP29" s="609"/>
      <c r="DQ29" s="609"/>
      <c r="DR29" s="609"/>
      <c r="DS29" s="609"/>
      <c r="DT29" s="609"/>
      <c r="DU29" s="609"/>
      <c r="DV29" s="610"/>
      <c r="DW29" s="613">
        <v>13.7</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305830</v>
      </c>
      <c r="S30" s="591"/>
      <c r="T30" s="591"/>
      <c r="U30" s="591"/>
      <c r="V30" s="591"/>
      <c r="W30" s="591"/>
      <c r="X30" s="591"/>
      <c r="Y30" s="592"/>
      <c r="Z30" s="643">
        <v>3.4</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98.3</v>
      </c>
      <c r="BH30" s="657"/>
      <c r="BI30" s="657"/>
      <c r="BJ30" s="657"/>
      <c r="BK30" s="657"/>
      <c r="BL30" s="657"/>
      <c r="BM30" s="658">
        <v>92.1</v>
      </c>
      <c r="BN30" s="657"/>
      <c r="BO30" s="657"/>
      <c r="BP30" s="657"/>
      <c r="BQ30" s="659"/>
      <c r="BR30" s="656">
        <v>98</v>
      </c>
      <c r="BS30" s="657"/>
      <c r="BT30" s="657"/>
      <c r="BU30" s="657"/>
      <c r="BV30" s="657"/>
      <c r="BW30" s="657"/>
      <c r="BX30" s="658">
        <v>91.6</v>
      </c>
      <c r="BY30" s="657"/>
      <c r="BZ30" s="657"/>
      <c r="CA30" s="657"/>
      <c r="CB30" s="659"/>
      <c r="CD30" s="662"/>
      <c r="CE30" s="663"/>
      <c r="CF30" s="627" t="s">
        <v>292</v>
      </c>
      <c r="CG30" s="624"/>
      <c r="CH30" s="624"/>
      <c r="CI30" s="624"/>
      <c r="CJ30" s="624"/>
      <c r="CK30" s="624"/>
      <c r="CL30" s="624"/>
      <c r="CM30" s="624"/>
      <c r="CN30" s="624"/>
      <c r="CO30" s="624"/>
      <c r="CP30" s="624"/>
      <c r="CQ30" s="625"/>
      <c r="CR30" s="590">
        <v>786395</v>
      </c>
      <c r="CS30" s="591"/>
      <c r="CT30" s="591"/>
      <c r="CU30" s="591"/>
      <c r="CV30" s="591"/>
      <c r="CW30" s="591"/>
      <c r="CX30" s="591"/>
      <c r="CY30" s="592"/>
      <c r="CZ30" s="593">
        <v>9</v>
      </c>
      <c r="DA30" s="611"/>
      <c r="DB30" s="611"/>
      <c r="DC30" s="612"/>
      <c r="DD30" s="596">
        <v>744821</v>
      </c>
      <c r="DE30" s="591"/>
      <c r="DF30" s="591"/>
      <c r="DG30" s="591"/>
      <c r="DH30" s="591"/>
      <c r="DI30" s="591"/>
      <c r="DJ30" s="591"/>
      <c r="DK30" s="592"/>
      <c r="DL30" s="596">
        <v>725693</v>
      </c>
      <c r="DM30" s="591"/>
      <c r="DN30" s="591"/>
      <c r="DO30" s="591"/>
      <c r="DP30" s="591"/>
      <c r="DQ30" s="591"/>
      <c r="DR30" s="591"/>
      <c r="DS30" s="591"/>
      <c r="DT30" s="591"/>
      <c r="DU30" s="591"/>
      <c r="DV30" s="592"/>
      <c r="DW30" s="613">
        <v>12.5</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301049</v>
      </c>
      <c r="S31" s="591"/>
      <c r="T31" s="591"/>
      <c r="U31" s="591"/>
      <c r="V31" s="591"/>
      <c r="W31" s="591"/>
      <c r="X31" s="591"/>
      <c r="Y31" s="592"/>
      <c r="Z31" s="643">
        <v>3.3</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98.5</v>
      </c>
      <c r="BH31" s="609"/>
      <c r="BI31" s="609"/>
      <c r="BJ31" s="609"/>
      <c r="BK31" s="609"/>
      <c r="BL31" s="609"/>
      <c r="BM31" s="645">
        <v>94.7</v>
      </c>
      <c r="BN31" s="655"/>
      <c r="BO31" s="655"/>
      <c r="BP31" s="655"/>
      <c r="BQ31" s="619"/>
      <c r="BR31" s="654">
        <v>98.6</v>
      </c>
      <c r="BS31" s="609"/>
      <c r="BT31" s="609"/>
      <c r="BU31" s="609"/>
      <c r="BV31" s="609"/>
      <c r="BW31" s="609"/>
      <c r="BX31" s="645">
        <v>94.4</v>
      </c>
      <c r="BY31" s="655"/>
      <c r="BZ31" s="655"/>
      <c r="CA31" s="655"/>
      <c r="CB31" s="619"/>
      <c r="CD31" s="662"/>
      <c r="CE31" s="663"/>
      <c r="CF31" s="627" t="s">
        <v>296</v>
      </c>
      <c r="CG31" s="624"/>
      <c r="CH31" s="624"/>
      <c r="CI31" s="624"/>
      <c r="CJ31" s="624"/>
      <c r="CK31" s="624"/>
      <c r="CL31" s="624"/>
      <c r="CM31" s="624"/>
      <c r="CN31" s="624"/>
      <c r="CO31" s="624"/>
      <c r="CP31" s="624"/>
      <c r="CQ31" s="625"/>
      <c r="CR31" s="590">
        <v>78467</v>
      </c>
      <c r="CS31" s="609"/>
      <c r="CT31" s="609"/>
      <c r="CU31" s="609"/>
      <c r="CV31" s="609"/>
      <c r="CW31" s="609"/>
      <c r="CX31" s="609"/>
      <c r="CY31" s="610"/>
      <c r="CZ31" s="593">
        <v>0.9</v>
      </c>
      <c r="DA31" s="611"/>
      <c r="DB31" s="611"/>
      <c r="DC31" s="612"/>
      <c r="DD31" s="596">
        <v>72728</v>
      </c>
      <c r="DE31" s="609"/>
      <c r="DF31" s="609"/>
      <c r="DG31" s="609"/>
      <c r="DH31" s="609"/>
      <c r="DI31" s="609"/>
      <c r="DJ31" s="609"/>
      <c r="DK31" s="610"/>
      <c r="DL31" s="596">
        <v>72591</v>
      </c>
      <c r="DM31" s="609"/>
      <c r="DN31" s="609"/>
      <c r="DO31" s="609"/>
      <c r="DP31" s="609"/>
      <c r="DQ31" s="609"/>
      <c r="DR31" s="609"/>
      <c r="DS31" s="609"/>
      <c r="DT31" s="609"/>
      <c r="DU31" s="609"/>
      <c r="DV31" s="610"/>
      <c r="DW31" s="613">
        <v>1.2</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166515</v>
      </c>
      <c r="S32" s="591"/>
      <c r="T32" s="591"/>
      <c r="U32" s="591"/>
      <c r="V32" s="591"/>
      <c r="W32" s="591"/>
      <c r="X32" s="591"/>
      <c r="Y32" s="592"/>
      <c r="Z32" s="643">
        <v>1.8</v>
      </c>
      <c r="AA32" s="643"/>
      <c r="AB32" s="643"/>
      <c r="AC32" s="643"/>
      <c r="AD32" s="644">
        <v>15</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97.6</v>
      </c>
      <c r="BH32" s="575"/>
      <c r="BI32" s="575"/>
      <c r="BJ32" s="575"/>
      <c r="BK32" s="575"/>
      <c r="BL32" s="575"/>
      <c r="BM32" s="638">
        <v>90</v>
      </c>
      <c r="BN32" s="575"/>
      <c r="BO32" s="575"/>
      <c r="BP32" s="575"/>
      <c r="BQ32" s="632"/>
      <c r="BR32" s="653">
        <v>96.9</v>
      </c>
      <c r="BS32" s="575"/>
      <c r="BT32" s="575"/>
      <c r="BU32" s="575"/>
      <c r="BV32" s="575"/>
      <c r="BW32" s="575"/>
      <c r="BX32" s="638">
        <v>89.3</v>
      </c>
      <c r="BY32" s="575"/>
      <c r="BZ32" s="575"/>
      <c r="CA32" s="575"/>
      <c r="CB32" s="632"/>
      <c r="CD32" s="664"/>
      <c r="CE32" s="665"/>
      <c r="CF32" s="627" t="s">
        <v>299</v>
      </c>
      <c r="CG32" s="624"/>
      <c r="CH32" s="624"/>
      <c r="CI32" s="624"/>
      <c r="CJ32" s="624"/>
      <c r="CK32" s="624"/>
      <c r="CL32" s="624"/>
      <c r="CM32" s="624"/>
      <c r="CN32" s="624"/>
      <c r="CO32" s="624"/>
      <c r="CP32" s="624"/>
      <c r="CQ32" s="625"/>
      <c r="CR32" s="590">
        <v>17</v>
      </c>
      <c r="CS32" s="591"/>
      <c r="CT32" s="591"/>
      <c r="CU32" s="591"/>
      <c r="CV32" s="591"/>
      <c r="CW32" s="591"/>
      <c r="CX32" s="591"/>
      <c r="CY32" s="592"/>
      <c r="CZ32" s="593">
        <v>0</v>
      </c>
      <c r="DA32" s="611"/>
      <c r="DB32" s="611"/>
      <c r="DC32" s="612"/>
      <c r="DD32" s="596">
        <v>17</v>
      </c>
      <c r="DE32" s="591"/>
      <c r="DF32" s="591"/>
      <c r="DG32" s="591"/>
      <c r="DH32" s="591"/>
      <c r="DI32" s="591"/>
      <c r="DJ32" s="591"/>
      <c r="DK32" s="592"/>
      <c r="DL32" s="596">
        <v>17</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512752</v>
      </c>
      <c r="S33" s="591"/>
      <c r="T33" s="591"/>
      <c r="U33" s="591"/>
      <c r="V33" s="591"/>
      <c r="W33" s="591"/>
      <c r="X33" s="591"/>
      <c r="Y33" s="592"/>
      <c r="Z33" s="643">
        <v>5.6</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4451717</v>
      </c>
      <c r="CS33" s="609"/>
      <c r="CT33" s="609"/>
      <c r="CU33" s="609"/>
      <c r="CV33" s="609"/>
      <c r="CW33" s="609"/>
      <c r="CX33" s="609"/>
      <c r="CY33" s="610"/>
      <c r="CZ33" s="593">
        <v>50.7</v>
      </c>
      <c r="DA33" s="611"/>
      <c r="DB33" s="611"/>
      <c r="DC33" s="612"/>
      <c r="DD33" s="596">
        <v>3711562</v>
      </c>
      <c r="DE33" s="609"/>
      <c r="DF33" s="609"/>
      <c r="DG33" s="609"/>
      <c r="DH33" s="609"/>
      <c r="DI33" s="609"/>
      <c r="DJ33" s="609"/>
      <c r="DK33" s="610"/>
      <c r="DL33" s="596">
        <v>2938353</v>
      </c>
      <c r="DM33" s="609"/>
      <c r="DN33" s="609"/>
      <c r="DO33" s="609"/>
      <c r="DP33" s="609"/>
      <c r="DQ33" s="609"/>
      <c r="DR33" s="609"/>
      <c r="DS33" s="609"/>
      <c r="DT33" s="609"/>
      <c r="DU33" s="609"/>
      <c r="DV33" s="610"/>
      <c r="DW33" s="613">
        <v>50.5</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972408</v>
      </c>
      <c r="CS34" s="591"/>
      <c r="CT34" s="591"/>
      <c r="CU34" s="591"/>
      <c r="CV34" s="591"/>
      <c r="CW34" s="591"/>
      <c r="CX34" s="591"/>
      <c r="CY34" s="592"/>
      <c r="CZ34" s="593">
        <v>11.1</v>
      </c>
      <c r="DA34" s="611"/>
      <c r="DB34" s="611"/>
      <c r="DC34" s="612"/>
      <c r="DD34" s="596">
        <v>788953</v>
      </c>
      <c r="DE34" s="591"/>
      <c r="DF34" s="591"/>
      <c r="DG34" s="591"/>
      <c r="DH34" s="591"/>
      <c r="DI34" s="591"/>
      <c r="DJ34" s="591"/>
      <c r="DK34" s="592"/>
      <c r="DL34" s="596">
        <v>498256</v>
      </c>
      <c r="DM34" s="591"/>
      <c r="DN34" s="591"/>
      <c r="DO34" s="591"/>
      <c r="DP34" s="591"/>
      <c r="DQ34" s="591"/>
      <c r="DR34" s="591"/>
      <c r="DS34" s="591"/>
      <c r="DT34" s="591"/>
      <c r="DU34" s="591"/>
      <c r="DV34" s="592"/>
      <c r="DW34" s="613">
        <v>8.6</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258835</v>
      </c>
      <c r="S35" s="591"/>
      <c r="T35" s="591"/>
      <c r="U35" s="591"/>
      <c r="V35" s="591"/>
      <c r="W35" s="591"/>
      <c r="X35" s="591"/>
      <c r="Y35" s="592"/>
      <c r="Z35" s="643">
        <v>2.9</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1584325</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-118678</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304226</v>
      </c>
      <c r="CS35" s="609"/>
      <c r="CT35" s="609"/>
      <c r="CU35" s="609"/>
      <c r="CV35" s="609"/>
      <c r="CW35" s="609"/>
      <c r="CX35" s="609"/>
      <c r="CY35" s="610"/>
      <c r="CZ35" s="593">
        <v>3.5</v>
      </c>
      <c r="DA35" s="611"/>
      <c r="DB35" s="611"/>
      <c r="DC35" s="612"/>
      <c r="DD35" s="596">
        <v>220733</v>
      </c>
      <c r="DE35" s="609"/>
      <c r="DF35" s="609"/>
      <c r="DG35" s="609"/>
      <c r="DH35" s="609"/>
      <c r="DI35" s="609"/>
      <c r="DJ35" s="609"/>
      <c r="DK35" s="610"/>
      <c r="DL35" s="596">
        <v>220733</v>
      </c>
      <c r="DM35" s="609"/>
      <c r="DN35" s="609"/>
      <c r="DO35" s="609"/>
      <c r="DP35" s="609"/>
      <c r="DQ35" s="609"/>
      <c r="DR35" s="609"/>
      <c r="DS35" s="609"/>
      <c r="DT35" s="609"/>
      <c r="DU35" s="609"/>
      <c r="DV35" s="610"/>
      <c r="DW35" s="613">
        <v>3.8</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9075492</v>
      </c>
      <c r="S36" s="631"/>
      <c r="T36" s="631"/>
      <c r="U36" s="631"/>
      <c r="V36" s="631"/>
      <c r="W36" s="631"/>
      <c r="X36" s="631"/>
      <c r="Y36" s="634"/>
      <c r="Z36" s="635">
        <v>100</v>
      </c>
      <c r="AA36" s="635"/>
      <c r="AB36" s="635"/>
      <c r="AC36" s="635"/>
      <c r="AD36" s="636">
        <v>5562764</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476294</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-171806</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1255679</v>
      </c>
      <c r="CS36" s="591"/>
      <c r="CT36" s="591"/>
      <c r="CU36" s="591"/>
      <c r="CV36" s="591"/>
      <c r="CW36" s="591"/>
      <c r="CX36" s="591"/>
      <c r="CY36" s="592"/>
      <c r="CZ36" s="593">
        <v>14.3</v>
      </c>
      <c r="DA36" s="611"/>
      <c r="DB36" s="611"/>
      <c r="DC36" s="612"/>
      <c r="DD36" s="596">
        <v>1127830</v>
      </c>
      <c r="DE36" s="591"/>
      <c r="DF36" s="591"/>
      <c r="DG36" s="591"/>
      <c r="DH36" s="591"/>
      <c r="DI36" s="591"/>
      <c r="DJ36" s="591"/>
      <c r="DK36" s="592"/>
      <c r="DL36" s="596">
        <v>968192</v>
      </c>
      <c r="DM36" s="591"/>
      <c r="DN36" s="591"/>
      <c r="DO36" s="591"/>
      <c r="DP36" s="591"/>
      <c r="DQ36" s="591"/>
      <c r="DR36" s="591"/>
      <c r="DS36" s="591"/>
      <c r="DT36" s="591"/>
      <c r="DU36" s="591"/>
      <c r="DV36" s="592"/>
      <c r="DW36" s="613">
        <v>16.600000000000001</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96726</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3196</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707299</v>
      </c>
      <c r="CS37" s="609"/>
      <c r="CT37" s="609"/>
      <c r="CU37" s="609"/>
      <c r="CV37" s="609"/>
      <c r="CW37" s="609"/>
      <c r="CX37" s="609"/>
      <c r="CY37" s="610"/>
      <c r="CZ37" s="593">
        <v>8.1</v>
      </c>
      <c r="DA37" s="611"/>
      <c r="DB37" s="611"/>
      <c r="DC37" s="612"/>
      <c r="DD37" s="596">
        <v>707298</v>
      </c>
      <c r="DE37" s="609"/>
      <c r="DF37" s="609"/>
      <c r="DG37" s="609"/>
      <c r="DH37" s="609"/>
      <c r="DI37" s="609"/>
      <c r="DJ37" s="609"/>
      <c r="DK37" s="610"/>
      <c r="DL37" s="596">
        <v>701787</v>
      </c>
      <c r="DM37" s="609"/>
      <c r="DN37" s="609"/>
      <c r="DO37" s="609"/>
      <c r="DP37" s="609"/>
      <c r="DQ37" s="609"/>
      <c r="DR37" s="609"/>
      <c r="DS37" s="609"/>
      <c r="DT37" s="609"/>
      <c r="DU37" s="609"/>
      <c r="DV37" s="610"/>
      <c r="DW37" s="613">
        <v>12.1</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5178</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1487599</v>
      </c>
      <c r="CS38" s="591"/>
      <c r="CT38" s="591"/>
      <c r="CU38" s="591"/>
      <c r="CV38" s="591"/>
      <c r="CW38" s="591"/>
      <c r="CX38" s="591"/>
      <c r="CY38" s="592"/>
      <c r="CZ38" s="593">
        <v>17</v>
      </c>
      <c r="DA38" s="611"/>
      <c r="DB38" s="611"/>
      <c r="DC38" s="612"/>
      <c r="DD38" s="596">
        <v>1298498</v>
      </c>
      <c r="DE38" s="591"/>
      <c r="DF38" s="591"/>
      <c r="DG38" s="591"/>
      <c r="DH38" s="591"/>
      <c r="DI38" s="591"/>
      <c r="DJ38" s="591"/>
      <c r="DK38" s="592"/>
      <c r="DL38" s="596">
        <v>1251172</v>
      </c>
      <c r="DM38" s="591"/>
      <c r="DN38" s="591"/>
      <c r="DO38" s="591"/>
      <c r="DP38" s="591"/>
      <c r="DQ38" s="591"/>
      <c r="DR38" s="591"/>
      <c r="DS38" s="591"/>
      <c r="DT38" s="591"/>
      <c r="DU38" s="591"/>
      <c r="DV38" s="592"/>
      <c r="DW38" s="613">
        <v>21.5</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97</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355805</v>
      </c>
      <c r="CS39" s="609"/>
      <c r="CT39" s="609"/>
      <c r="CU39" s="609"/>
      <c r="CV39" s="609"/>
      <c r="CW39" s="609"/>
      <c r="CX39" s="609"/>
      <c r="CY39" s="610"/>
      <c r="CZ39" s="593">
        <v>4.0999999999999996</v>
      </c>
      <c r="DA39" s="611"/>
      <c r="DB39" s="611"/>
      <c r="DC39" s="612"/>
      <c r="DD39" s="596">
        <v>275548</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239111</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122</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76000</v>
      </c>
      <c r="CS40" s="591"/>
      <c r="CT40" s="591"/>
      <c r="CU40" s="591"/>
      <c r="CV40" s="591"/>
      <c r="CW40" s="591"/>
      <c r="CX40" s="591"/>
      <c r="CY40" s="592"/>
      <c r="CZ40" s="593">
        <v>0.9</v>
      </c>
      <c r="DA40" s="611"/>
      <c r="DB40" s="611"/>
      <c r="DC40" s="612"/>
      <c r="DD40" s="596" t="s">
        <v>318</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772194</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378</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390195</v>
      </c>
      <c r="CS42" s="591"/>
      <c r="CT42" s="591"/>
      <c r="CU42" s="591"/>
      <c r="CV42" s="591"/>
      <c r="CW42" s="591"/>
      <c r="CX42" s="591"/>
      <c r="CY42" s="592"/>
      <c r="CZ42" s="593">
        <v>4.4000000000000004</v>
      </c>
      <c r="DA42" s="594"/>
      <c r="DB42" s="594"/>
      <c r="DC42" s="595"/>
      <c r="DD42" s="596">
        <v>109946</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150</v>
      </c>
      <c r="CS43" s="609"/>
      <c r="CT43" s="609"/>
      <c r="CU43" s="609"/>
      <c r="CV43" s="609"/>
      <c r="CW43" s="609"/>
      <c r="CX43" s="609"/>
      <c r="CY43" s="610"/>
      <c r="CZ43" s="593">
        <v>0</v>
      </c>
      <c r="DA43" s="611"/>
      <c r="DB43" s="611"/>
      <c r="DC43" s="612"/>
      <c r="DD43" s="596" t="s">
        <v>112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390195</v>
      </c>
      <c r="CS44" s="591"/>
      <c r="CT44" s="591"/>
      <c r="CU44" s="591"/>
      <c r="CV44" s="591"/>
      <c r="CW44" s="591"/>
      <c r="CX44" s="591"/>
      <c r="CY44" s="592"/>
      <c r="CZ44" s="593">
        <v>4.4000000000000004</v>
      </c>
      <c r="DA44" s="594"/>
      <c r="DB44" s="594"/>
      <c r="DC44" s="595"/>
      <c r="DD44" s="596">
        <v>109946</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280417</v>
      </c>
      <c r="CS45" s="609"/>
      <c r="CT45" s="609"/>
      <c r="CU45" s="609"/>
      <c r="CV45" s="609"/>
      <c r="CW45" s="609"/>
      <c r="CX45" s="609"/>
      <c r="CY45" s="610"/>
      <c r="CZ45" s="593">
        <v>3.2</v>
      </c>
      <c r="DA45" s="611"/>
      <c r="DB45" s="611"/>
      <c r="DC45" s="612"/>
      <c r="DD45" s="596">
        <v>13573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109778</v>
      </c>
      <c r="CS46" s="591"/>
      <c r="CT46" s="591"/>
      <c r="CU46" s="591"/>
      <c r="CV46" s="591"/>
      <c r="CW46" s="591"/>
      <c r="CX46" s="591"/>
      <c r="CY46" s="592"/>
      <c r="CZ46" s="593">
        <v>1.3</v>
      </c>
      <c r="DA46" s="594"/>
      <c r="DB46" s="594"/>
      <c r="DC46" s="595"/>
      <c r="DD46" s="596">
        <v>96373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8773027</v>
      </c>
      <c r="CS49" s="575"/>
      <c r="CT49" s="575"/>
      <c r="CU49" s="575"/>
      <c r="CV49" s="575"/>
      <c r="CW49" s="575"/>
      <c r="CX49" s="575"/>
      <c r="CY49" s="576"/>
      <c r="CZ49" s="577">
        <v>100</v>
      </c>
      <c r="DA49" s="578"/>
      <c r="DB49" s="578"/>
      <c r="DC49" s="579"/>
      <c r="DD49" s="580">
        <v>6569891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customSheetViews>
    <customSheetView guid="{6A394F38-1C47-48F0-8279-700484DB30FF}"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8" t="s">
        <v>344</v>
      </c>
      <c r="DK2" s="1109"/>
      <c r="DL2" s="1109"/>
      <c r="DM2" s="1109"/>
      <c r="DN2" s="1109"/>
      <c r="DO2" s="1110"/>
      <c r="DP2" s="202"/>
      <c r="DQ2" s="1108" t="s">
        <v>345</v>
      </c>
      <c r="DR2" s="1109"/>
      <c r="DS2" s="1109"/>
      <c r="DT2" s="1109"/>
      <c r="DU2" s="1109"/>
      <c r="DV2" s="1109"/>
      <c r="DW2" s="1109"/>
      <c r="DX2" s="1109"/>
      <c r="DY2" s="1109"/>
      <c r="DZ2" s="111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1"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6" t="s">
        <v>362</v>
      </c>
      <c r="DH5" s="1097"/>
      <c r="DI5" s="1097"/>
      <c r="DJ5" s="1097"/>
      <c r="DK5" s="1098"/>
      <c r="DL5" s="1096" t="s">
        <v>363</v>
      </c>
      <c r="DM5" s="1097"/>
      <c r="DN5" s="1097"/>
      <c r="DO5" s="1097"/>
      <c r="DP5" s="1098"/>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2"/>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99"/>
      <c r="DH6" s="1100"/>
      <c r="DI6" s="1100"/>
      <c r="DJ6" s="1100"/>
      <c r="DK6" s="1101"/>
      <c r="DL6" s="1099"/>
      <c r="DM6" s="1100"/>
      <c r="DN6" s="1100"/>
      <c r="DO6" s="1100"/>
      <c r="DP6" s="1101"/>
      <c r="DQ6" s="1003"/>
      <c r="DR6" s="1004"/>
      <c r="DS6" s="1004"/>
      <c r="DT6" s="1004"/>
      <c r="DU6" s="1005"/>
      <c r="DV6" s="1003"/>
      <c r="DW6" s="1004"/>
      <c r="DX6" s="1004"/>
      <c r="DY6" s="1004"/>
      <c r="DZ6" s="1017"/>
      <c r="EA6" s="207"/>
    </row>
    <row r="7" spans="1:131" s="208" customFormat="1" ht="26.25" customHeight="1" thickTop="1" x14ac:dyDescent="0.15">
      <c r="A7" s="211">
        <v>1</v>
      </c>
      <c r="B7" s="1048" t="s">
        <v>365</v>
      </c>
      <c r="C7" s="1049"/>
      <c r="D7" s="1049"/>
      <c r="E7" s="1049"/>
      <c r="F7" s="1049"/>
      <c r="G7" s="1049"/>
      <c r="H7" s="1049"/>
      <c r="I7" s="1049"/>
      <c r="J7" s="1049"/>
      <c r="K7" s="1049"/>
      <c r="L7" s="1049"/>
      <c r="M7" s="1049"/>
      <c r="N7" s="1049"/>
      <c r="O7" s="1049"/>
      <c r="P7" s="1050"/>
      <c r="Q7" s="1102">
        <v>9075</v>
      </c>
      <c r="R7" s="1103"/>
      <c r="S7" s="1103"/>
      <c r="T7" s="1103"/>
      <c r="U7" s="1103"/>
      <c r="V7" s="1103">
        <v>8773</v>
      </c>
      <c r="W7" s="1103"/>
      <c r="X7" s="1103"/>
      <c r="Y7" s="1103"/>
      <c r="Z7" s="1103"/>
      <c r="AA7" s="1103">
        <v>302</v>
      </c>
      <c r="AB7" s="1103"/>
      <c r="AC7" s="1103"/>
      <c r="AD7" s="1103"/>
      <c r="AE7" s="1104"/>
      <c r="AF7" s="1105">
        <v>302</v>
      </c>
      <c r="AG7" s="1106"/>
      <c r="AH7" s="1106"/>
      <c r="AI7" s="1106"/>
      <c r="AJ7" s="1107"/>
      <c r="AK7" s="1089">
        <v>306</v>
      </c>
      <c r="AL7" s="1090"/>
      <c r="AM7" s="1090"/>
      <c r="AN7" s="1090"/>
      <c r="AO7" s="1090"/>
      <c r="AP7" s="1090">
        <v>6854</v>
      </c>
      <c r="AQ7" s="1090"/>
      <c r="AR7" s="1090"/>
      <c r="AS7" s="1090"/>
      <c r="AT7" s="1090"/>
      <c r="AU7" s="1091"/>
      <c r="AV7" s="1091"/>
      <c r="AW7" s="1091"/>
      <c r="AX7" s="1091"/>
      <c r="AY7" s="1092"/>
      <c r="AZ7" s="205"/>
      <c r="BA7" s="205"/>
      <c r="BB7" s="205"/>
      <c r="BC7" s="205"/>
      <c r="BD7" s="205"/>
      <c r="BE7" s="206"/>
      <c r="BF7" s="206"/>
      <c r="BG7" s="206"/>
      <c r="BH7" s="206"/>
      <c r="BI7" s="206"/>
      <c r="BJ7" s="206"/>
      <c r="BK7" s="206"/>
      <c r="BL7" s="206"/>
      <c r="BM7" s="206"/>
      <c r="BN7" s="206"/>
      <c r="BO7" s="206"/>
      <c r="BP7" s="206"/>
      <c r="BQ7" s="212">
        <v>1</v>
      </c>
      <c r="BR7" s="213"/>
      <c r="BS7" s="1093" t="s">
        <v>539</v>
      </c>
      <c r="BT7" s="1094"/>
      <c r="BU7" s="1094"/>
      <c r="BV7" s="1094"/>
      <c r="BW7" s="1094"/>
      <c r="BX7" s="1094"/>
      <c r="BY7" s="1094"/>
      <c r="BZ7" s="1094"/>
      <c r="CA7" s="1094"/>
      <c r="CB7" s="1094"/>
      <c r="CC7" s="1094"/>
      <c r="CD7" s="1094"/>
      <c r="CE7" s="1094"/>
      <c r="CF7" s="1094"/>
      <c r="CG7" s="1095"/>
      <c r="CH7" s="1086">
        <v>2</v>
      </c>
      <c r="CI7" s="1087"/>
      <c r="CJ7" s="1087"/>
      <c r="CK7" s="1087"/>
      <c r="CL7" s="1088"/>
      <c r="CM7" s="1086">
        <v>49</v>
      </c>
      <c r="CN7" s="1087"/>
      <c r="CO7" s="1087"/>
      <c r="CP7" s="1087"/>
      <c r="CQ7" s="1088"/>
      <c r="CR7" s="1086">
        <v>12</v>
      </c>
      <c r="CS7" s="1087"/>
      <c r="CT7" s="1087"/>
      <c r="CU7" s="1087"/>
      <c r="CV7" s="1088"/>
      <c r="CW7" s="1086" t="s">
        <v>534</v>
      </c>
      <c r="CX7" s="1087"/>
      <c r="CY7" s="1087"/>
      <c r="CZ7" s="1087"/>
      <c r="DA7" s="1088"/>
      <c r="DB7" s="1086" t="s">
        <v>534</v>
      </c>
      <c r="DC7" s="1087"/>
      <c r="DD7" s="1087"/>
      <c r="DE7" s="1087"/>
      <c r="DF7" s="1088"/>
      <c r="DG7" s="1086" t="s">
        <v>534</v>
      </c>
      <c r="DH7" s="1087"/>
      <c r="DI7" s="1087"/>
      <c r="DJ7" s="1087"/>
      <c r="DK7" s="1088"/>
      <c r="DL7" s="1086" t="s">
        <v>534</v>
      </c>
      <c r="DM7" s="1087"/>
      <c r="DN7" s="1087"/>
      <c r="DO7" s="1087"/>
      <c r="DP7" s="1088"/>
      <c r="DQ7" s="1086" t="s">
        <v>534</v>
      </c>
      <c r="DR7" s="1087"/>
      <c r="DS7" s="1087"/>
      <c r="DT7" s="1087"/>
      <c r="DU7" s="1088"/>
      <c r="DV7" s="1113"/>
      <c r="DW7" s="1114"/>
      <c r="DX7" s="1114"/>
      <c r="DY7" s="1114"/>
      <c r="DZ7" s="1115"/>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4"/>
      <c r="AL8" s="1085"/>
      <c r="AM8" s="1085"/>
      <c r="AN8" s="1085"/>
      <c r="AO8" s="1085"/>
      <c r="AP8" s="1085"/>
      <c r="AQ8" s="1085"/>
      <c r="AR8" s="1085"/>
      <c r="AS8" s="1085"/>
      <c r="AT8" s="1085"/>
      <c r="AU8" s="1082"/>
      <c r="AV8" s="1082"/>
      <c r="AW8" s="1082"/>
      <c r="AX8" s="1082"/>
      <c r="AY8" s="1083"/>
      <c r="AZ8" s="205"/>
      <c r="BA8" s="205"/>
      <c r="BB8" s="205"/>
      <c r="BC8" s="205"/>
      <c r="BD8" s="205"/>
      <c r="BE8" s="206"/>
      <c r="BF8" s="206"/>
      <c r="BG8" s="206"/>
      <c r="BH8" s="206"/>
      <c r="BI8" s="206"/>
      <c r="BJ8" s="206"/>
      <c r="BK8" s="206"/>
      <c r="BL8" s="206"/>
      <c r="BM8" s="206"/>
      <c r="BN8" s="206"/>
      <c r="BO8" s="206"/>
      <c r="BP8" s="206"/>
      <c r="BQ8" s="215">
        <v>2</v>
      </c>
      <c r="BR8" s="216"/>
      <c r="BS8" s="1013" t="s">
        <v>540</v>
      </c>
      <c r="BT8" s="1014"/>
      <c r="BU8" s="1014"/>
      <c r="BV8" s="1014"/>
      <c r="BW8" s="1014"/>
      <c r="BX8" s="1014"/>
      <c r="BY8" s="1014"/>
      <c r="BZ8" s="1014"/>
      <c r="CA8" s="1014"/>
      <c r="CB8" s="1014"/>
      <c r="CC8" s="1014"/>
      <c r="CD8" s="1014"/>
      <c r="CE8" s="1014"/>
      <c r="CF8" s="1014"/>
      <c r="CG8" s="1015"/>
      <c r="CH8" s="988">
        <v>0</v>
      </c>
      <c r="CI8" s="989"/>
      <c r="CJ8" s="989"/>
      <c r="CK8" s="989"/>
      <c r="CL8" s="990"/>
      <c r="CM8" s="988">
        <v>11</v>
      </c>
      <c r="CN8" s="989"/>
      <c r="CO8" s="989"/>
      <c r="CP8" s="989"/>
      <c r="CQ8" s="990"/>
      <c r="CR8" s="988">
        <v>8</v>
      </c>
      <c r="CS8" s="989"/>
      <c r="CT8" s="989"/>
      <c r="CU8" s="989"/>
      <c r="CV8" s="990"/>
      <c r="CW8" s="988" t="s">
        <v>534</v>
      </c>
      <c r="CX8" s="989"/>
      <c r="CY8" s="989"/>
      <c r="CZ8" s="989"/>
      <c r="DA8" s="990"/>
      <c r="DB8" s="988" t="s">
        <v>534</v>
      </c>
      <c r="DC8" s="989"/>
      <c r="DD8" s="989"/>
      <c r="DE8" s="989"/>
      <c r="DF8" s="990"/>
      <c r="DG8" s="988" t="s">
        <v>534</v>
      </c>
      <c r="DH8" s="989"/>
      <c r="DI8" s="989"/>
      <c r="DJ8" s="989"/>
      <c r="DK8" s="990"/>
      <c r="DL8" s="988" t="s">
        <v>534</v>
      </c>
      <c r="DM8" s="989"/>
      <c r="DN8" s="989"/>
      <c r="DO8" s="989"/>
      <c r="DP8" s="990"/>
      <c r="DQ8" s="988" t="s">
        <v>534</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4"/>
      <c r="AL9" s="1085"/>
      <c r="AM9" s="1085"/>
      <c r="AN9" s="1085"/>
      <c r="AO9" s="1085"/>
      <c r="AP9" s="1085"/>
      <c r="AQ9" s="1085"/>
      <c r="AR9" s="1085"/>
      <c r="AS9" s="1085"/>
      <c r="AT9" s="1085"/>
      <c r="AU9" s="1082"/>
      <c r="AV9" s="1082"/>
      <c r="AW9" s="1082"/>
      <c r="AX9" s="1082"/>
      <c r="AY9" s="1083"/>
      <c r="AZ9" s="205"/>
      <c r="BA9" s="205"/>
      <c r="BB9" s="205"/>
      <c r="BC9" s="205"/>
      <c r="BD9" s="205"/>
      <c r="BE9" s="206"/>
      <c r="BF9" s="206"/>
      <c r="BG9" s="206"/>
      <c r="BH9" s="206"/>
      <c r="BI9" s="206"/>
      <c r="BJ9" s="206"/>
      <c r="BK9" s="206"/>
      <c r="BL9" s="206"/>
      <c r="BM9" s="206"/>
      <c r="BN9" s="206"/>
      <c r="BO9" s="206"/>
      <c r="BP9" s="206"/>
      <c r="BQ9" s="215">
        <v>3</v>
      </c>
      <c r="BR9" s="216"/>
      <c r="BS9" s="1013" t="s">
        <v>541</v>
      </c>
      <c r="BT9" s="1014"/>
      <c r="BU9" s="1014"/>
      <c r="BV9" s="1014"/>
      <c r="BW9" s="1014"/>
      <c r="BX9" s="1014"/>
      <c r="BY9" s="1014"/>
      <c r="BZ9" s="1014"/>
      <c r="CA9" s="1014"/>
      <c r="CB9" s="1014"/>
      <c r="CC9" s="1014"/>
      <c r="CD9" s="1014"/>
      <c r="CE9" s="1014"/>
      <c r="CF9" s="1014"/>
      <c r="CG9" s="1015"/>
      <c r="CH9" s="988" t="s">
        <v>534</v>
      </c>
      <c r="CI9" s="989"/>
      <c r="CJ9" s="989"/>
      <c r="CK9" s="989"/>
      <c r="CL9" s="990"/>
      <c r="CM9" s="988">
        <v>5</v>
      </c>
      <c r="CN9" s="989"/>
      <c r="CO9" s="989"/>
      <c r="CP9" s="989"/>
      <c r="CQ9" s="990"/>
      <c r="CR9" s="988">
        <v>3</v>
      </c>
      <c r="CS9" s="989"/>
      <c r="CT9" s="989"/>
      <c r="CU9" s="989"/>
      <c r="CV9" s="990"/>
      <c r="CW9" s="988">
        <v>11</v>
      </c>
      <c r="CX9" s="989"/>
      <c r="CY9" s="989"/>
      <c r="CZ9" s="989"/>
      <c r="DA9" s="990"/>
      <c r="DB9" s="988">
        <v>77</v>
      </c>
      <c r="DC9" s="989"/>
      <c r="DD9" s="989"/>
      <c r="DE9" s="989"/>
      <c r="DF9" s="990"/>
      <c r="DG9" s="988" t="s">
        <v>534</v>
      </c>
      <c r="DH9" s="989"/>
      <c r="DI9" s="989"/>
      <c r="DJ9" s="989"/>
      <c r="DK9" s="990"/>
      <c r="DL9" s="988" t="s">
        <v>534</v>
      </c>
      <c r="DM9" s="989"/>
      <c r="DN9" s="989"/>
      <c r="DO9" s="989"/>
      <c r="DP9" s="990"/>
      <c r="DQ9" s="988" t="s">
        <v>534</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4"/>
      <c r="AL10" s="1085"/>
      <c r="AM10" s="1085"/>
      <c r="AN10" s="1085"/>
      <c r="AO10" s="1085"/>
      <c r="AP10" s="1085"/>
      <c r="AQ10" s="1085"/>
      <c r="AR10" s="1085"/>
      <c r="AS10" s="1085"/>
      <c r="AT10" s="1085"/>
      <c r="AU10" s="1082"/>
      <c r="AV10" s="1082"/>
      <c r="AW10" s="1082"/>
      <c r="AX10" s="1082"/>
      <c r="AY10" s="1083"/>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4"/>
      <c r="AL11" s="1085"/>
      <c r="AM11" s="1085"/>
      <c r="AN11" s="1085"/>
      <c r="AO11" s="1085"/>
      <c r="AP11" s="1085"/>
      <c r="AQ11" s="1085"/>
      <c r="AR11" s="1085"/>
      <c r="AS11" s="1085"/>
      <c r="AT11" s="1085"/>
      <c r="AU11" s="1082"/>
      <c r="AV11" s="1082"/>
      <c r="AW11" s="1082"/>
      <c r="AX11" s="1082"/>
      <c r="AY11" s="1083"/>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4"/>
      <c r="AL12" s="1085"/>
      <c r="AM12" s="1085"/>
      <c r="AN12" s="1085"/>
      <c r="AO12" s="1085"/>
      <c r="AP12" s="1085"/>
      <c r="AQ12" s="1085"/>
      <c r="AR12" s="1085"/>
      <c r="AS12" s="1085"/>
      <c r="AT12" s="1085"/>
      <c r="AU12" s="1082"/>
      <c r="AV12" s="1082"/>
      <c r="AW12" s="1082"/>
      <c r="AX12" s="1082"/>
      <c r="AY12" s="1083"/>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4"/>
      <c r="AL13" s="1085"/>
      <c r="AM13" s="1085"/>
      <c r="AN13" s="1085"/>
      <c r="AO13" s="1085"/>
      <c r="AP13" s="1085"/>
      <c r="AQ13" s="1085"/>
      <c r="AR13" s="1085"/>
      <c r="AS13" s="1085"/>
      <c r="AT13" s="1085"/>
      <c r="AU13" s="1082"/>
      <c r="AV13" s="1082"/>
      <c r="AW13" s="1082"/>
      <c r="AX13" s="1082"/>
      <c r="AY13" s="1083"/>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4"/>
      <c r="AL14" s="1085"/>
      <c r="AM14" s="1085"/>
      <c r="AN14" s="1085"/>
      <c r="AO14" s="1085"/>
      <c r="AP14" s="1085"/>
      <c r="AQ14" s="1085"/>
      <c r="AR14" s="1085"/>
      <c r="AS14" s="1085"/>
      <c r="AT14" s="1085"/>
      <c r="AU14" s="1082"/>
      <c r="AV14" s="1082"/>
      <c r="AW14" s="1082"/>
      <c r="AX14" s="1082"/>
      <c r="AY14" s="1083"/>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4"/>
      <c r="AL15" s="1085"/>
      <c r="AM15" s="1085"/>
      <c r="AN15" s="1085"/>
      <c r="AO15" s="1085"/>
      <c r="AP15" s="1085"/>
      <c r="AQ15" s="1085"/>
      <c r="AR15" s="1085"/>
      <c r="AS15" s="1085"/>
      <c r="AT15" s="1085"/>
      <c r="AU15" s="1082"/>
      <c r="AV15" s="1082"/>
      <c r="AW15" s="1082"/>
      <c r="AX15" s="1082"/>
      <c r="AY15" s="1083"/>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4"/>
      <c r="AL16" s="1085"/>
      <c r="AM16" s="1085"/>
      <c r="AN16" s="1085"/>
      <c r="AO16" s="1085"/>
      <c r="AP16" s="1085"/>
      <c r="AQ16" s="1085"/>
      <c r="AR16" s="1085"/>
      <c r="AS16" s="1085"/>
      <c r="AT16" s="1085"/>
      <c r="AU16" s="1082"/>
      <c r="AV16" s="1082"/>
      <c r="AW16" s="1082"/>
      <c r="AX16" s="1082"/>
      <c r="AY16" s="1083"/>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4"/>
      <c r="AL17" s="1085"/>
      <c r="AM17" s="1085"/>
      <c r="AN17" s="1085"/>
      <c r="AO17" s="1085"/>
      <c r="AP17" s="1085"/>
      <c r="AQ17" s="1085"/>
      <c r="AR17" s="1085"/>
      <c r="AS17" s="1085"/>
      <c r="AT17" s="1085"/>
      <c r="AU17" s="1082"/>
      <c r="AV17" s="1082"/>
      <c r="AW17" s="1082"/>
      <c r="AX17" s="1082"/>
      <c r="AY17" s="1083"/>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4"/>
      <c r="AL18" s="1085"/>
      <c r="AM18" s="1085"/>
      <c r="AN18" s="1085"/>
      <c r="AO18" s="1085"/>
      <c r="AP18" s="1085"/>
      <c r="AQ18" s="1085"/>
      <c r="AR18" s="1085"/>
      <c r="AS18" s="1085"/>
      <c r="AT18" s="1085"/>
      <c r="AU18" s="1082"/>
      <c r="AV18" s="1082"/>
      <c r="AW18" s="1082"/>
      <c r="AX18" s="1082"/>
      <c r="AY18" s="1083"/>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4"/>
      <c r="AL19" s="1085"/>
      <c r="AM19" s="1085"/>
      <c r="AN19" s="1085"/>
      <c r="AO19" s="1085"/>
      <c r="AP19" s="1085"/>
      <c r="AQ19" s="1085"/>
      <c r="AR19" s="1085"/>
      <c r="AS19" s="1085"/>
      <c r="AT19" s="1085"/>
      <c r="AU19" s="1082"/>
      <c r="AV19" s="1082"/>
      <c r="AW19" s="1082"/>
      <c r="AX19" s="1082"/>
      <c r="AY19" s="1083"/>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4"/>
      <c r="AL20" s="1085"/>
      <c r="AM20" s="1085"/>
      <c r="AN20" s="1085"/>
      <c r="AO20" s="1085"/>
      <c r="AP20" s="1085"/>
      <c r="AQ20" s="1085"/>
      <c r="AR20" s="1085"/>
      <c r="AS20" s="1085"/>
      <c r="AT20" s="1085"/>
      <c r="AU20" s="1082"/>
      <c r="AV20" s="1082"/>
      <c r="AW20" s="1082"/>
      <c r="AX20" s="1082"/>
      <c r="AY20" s="1083"/>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4"/>
      <c r="AL21" s="1085"/>
      <c r="AM21" s="1085"/>
      <c r="AN21" s="1085"/>
      <c r="AO21" s="1085"/>
      <c r="AP21" s="1085"/>
      <c r="AQ21" s="1085"/>
      <c r="AR21" s="1085"/>
      <c r="AS21" s="1085"/>
      <c r="AT21" s="1085"/>
      <c r="AU21" s="1082"/>
      <c r="AV21" s="1082"/>
      <c r="AW21" s="1082"/>
      <c r="AX21" s="1082"/>
      <c r="AY21" s="1083"/>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79"/>
      <c r="R22" s="1080"/>
      <c r="S22" s="1080"/>
      <c r="T22" s="1080"/>
      <c r="U22" s="1080"/>
      <c r="V22" s="1080"/>
      <c r="W22" s="1080"/>
      <c r="X22" s="1080"/>
      <c r="Y22" s="1080"/>
      <c r="Z22" s="1080"/>
      <c r="AA22" s="1080"/>
      <c r="AB22" s="1080"/>
      <c r="AC22" s="1080"/>
      <c r="AD22" s="1080"/>
      <c r="AE22" s="1081"/>
      <c r="AF22" s="1018"/>
      <c r="AG22" s="1019"/>
      <c r="AH22" s="1019"/>
      <c r="AI22" s="1019"/>
      <c r="AJ22" s="1020"/>
      <c r="AK22" s="1075"/>
      <c r="AL22" s="1076"/>
      <c r="AM22" s="1076"/>
      <c r="AN22" s="1076"/>
      <c r="AO22" s="1076"/>
      <c r="AP22" s="1076"/>
      <c r="AQ22" s="1076"/>
      <c r="AR22" s="1076"/>
      <c r="AS22" s="1076"/>
      <c r="AT22" s="1076"/>
      <c r="AU22" s="1077"/>
      <c r="AV22" s="1077"/>
      <c r="AW22" s="1077"/>
      <c r="AX22" s="1077"/>
      <c r="AY22" s="1078"/>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367</v>
      </c>
      <c r="B23" s="943" t="s">
        <v>368</v>
      </c>
      <c r="C23" s="944"/>
      <c r="D23" s="944"/>
      <c r="E23" s="944"/>
      <c r="F23" s="944"/>
      <c r="G23" s="944"/>
      <c r="H23" s="944"/>
      <c r="I23" s="944"/>
      <c r="J23" s="944"/>
      <c r="K23" s="944"/>
      <c r="L23" s="944"/>
      <c r="M23" s="944"/>
      <c r="N23" s="944"/>
      <c r="O23" s="944"/>
      <c r="P23" s="945"/>
      <c r="Q23" s="1066">
        <v>9075</v>
      </c>
      <c r="R23" s="1067"/>
      <c r="S23" s="1067"/>
      <c r="T23" s="1067"/>
      <c r="U23" s="1067"/>
      <c r="V23" s="1067">
        <v>8773</v>
      </c>
      <c r="W23" s="1067"/>
      <c r="X23" s="1067"/>
      <c r="Y23" s="1067"/>
      <c r="Z23" s="1067"/>
      <c r="AA23" s="1067">
        <v>302</v>
      </c>
      <c r="AB23" s="1067"/>
      <c r="AC23" s="1067"/>
      <c r="AD23" s="1067"/>
      <c r="AE23" s="1068"/>
      <c r="AF23" s="1069">
        <v>302</v>
      </c>
      <c r="AG23" s="1067"/>
      <c r="AH23" s="1067"/>
      <c r="AI23" s="1067"/>
      <c r="AJ23" s="1070"/>
      <c r="AK23" s="1071"/>
      <c r="AL23" s="1072"/>
      <c r="AM23" s="1072"/>
      <c r="AN23" s="1072"/>
      <c r="AO23" s="1072"/>
      <c r="AP23" s="1067">
        <v>6854</v>
      </c>
      <c r="AQ23" s="1067"/>
      <c r="AR23" s="1067"/>
      <c r="AS23" s="1067"/>
      <c r="AT23" s="1067"/>
      <c r="AU23" s="1073"/>
      <c r="AV23" s="1073"/>
      <c r="AW23" s="1073"/>
      <c r="AX23" s="1073"/>
      <c r="AY23" s="1074"/>
      <c r="AZ23" s="1063" t="s">
        <v>112</v>
      </c>
      <c r="BA23" s="1064"/>
      <c r="BB23" s="1064"/>
      <c r="BC23" s="1064"/>
      <c r="BD23" s="1065"/>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2" t="s">
        <v>369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1" t="s">
        <v>370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7" t="s">
        <v>374</v>
      </c>
      <c r="AG26" s="1007"/>
      <c r="AH26" s="1007"/>
      <c r="AI26" s="1007"/>
      <c r="AJ26" s="1058"/>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9"/>
      <c r="AG27" s="1010"/>
      <c r="AH27" s="1010"/>
      <c r="AI27" s="1010"/>
      <c r="AJ27" s="1060"/>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8" t="s">
        <v>379</v>
      </c>
      <c r="C28" s="1049"/>
      <c r="D28" s="1049"/>
      <c r="E28" s="1049"/>
      <c r="F28" s="1049"/>
      <c r="G28" s="1049"/>
      <c r="H28" s="1049"/>
      <c r="I28" s="1049"/>
      <c r="J28" s="1049"/>
      <c r="K28" s="1049"/>
      <c r="L28" s="1049"/>
      <c r="M28" s="1049"/>
      <c r="N28" s="1049"/>
      <c r="O28" s="1049"/>
      <c r="P28" s="1050"/>
      <c r="Q28" s="1051">
        <v>3096</v>
      </c>
      <c r="R28" s="1052"/>
      <c r="S28" s="1052"/>
      <c r="T28" s="1052"/>
      <c r="U28" s="1052"/>
      <c r="V28" s="1052">
        <v>3215</v>
      </c>
      <c r="W28" s="1052"/>
      <c r="X28" s="1052"/>
      <c r="Y28" s="1052"/>
      <c r="Z28" s="1052"/>
      <c r="AA28" s="1052">
        <v>-119</v>
      </c>
      <c r="AB28" s="1052"/>
      <c r="AC28" s="1052"/>
      <c r="AD28" s="1052"/>
      <c r="AE28" s="1053"/>
      <c r="AF28" s="1054">
        <v>-119</v>
      </c>
      <c r="AG28" s="1052"/>
      <c r="AH28" s="1052"/>
      <c r="AI28" s="1052"/>
      <c r="AJ28" s="1055"/>
      <c r="AK28" s="1056">
        <v>206</v>
      </c>
      <c r="AL28" s="1045"/>
      <c r="AM28" s="1045"/>
      <c r="AN28" s="1045"/>
      <c r="AO28" s="1045"/>
      <c r="AP28" s="1045" t="s">
        <v>534</v>
      </c>
      <c r="AQ28" s="1045"/>
      <c r="AR28" s="1045"/>
      <c r="AS28" s="1045"/>
      <c r="AT28" s="1045"/>
      <c r="AU28" s="1045" t="s">
        <v>534</v>
      </c>
      <c r="AV28" s="1045"/>
      <c r="AW28" s="1045"/>
      <c r="AX28" s="1045"/>
      <c r="AY28" s="1045"/>
      <c r="AZ28" s="1045" t="s">
        <v>534</v>
      </c>
      <c r="BA28" s="1045"/>
      <c r="BB28" s="1045"/>
      <c r="BC28" s="1045"/>
      <c r="BD28" s="1045"/>
      <c r="BE28" s="1046"/>
      <c r="BF28" s="1046"/>
      <c r="BG28" s="1046"/>
      <c r="BH28" s="1046"/>
      <c r="BI28" s="1047"/>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380</v>
      </c>
      <c r="C29" s="1037"/>
      <c r="D29" s="1037"/>
      <c r="E29" s="1037"/>
      <c r="F29" s="1037"/>
      <c r="G29" s="1037"/>
      <c r="H29" s="1037"/>
      <c r="I29" s="1037"/>
      <c r="J29" s="1037"/>
      <c r="K29" s="1037"/>
      <c r="L29" s="1037"/>
      <c r="M29" s="1037"/>
      <c r="N29" s="1037"/>
      <c r="O29" s="1037"/>
      <c r="P29" s="1038"/>
      <c r="Q29" s="1042">
        <v>2461</v>
      </c>
      <c r="R29" s="1043"/>
      <c r="S29" s="1043"/>
      <c r="T29" s="1043"/>
      <c r="U29" s="1043"/>
      <c r="V29" s="1043">
        <v>2356</v>
      </c>
      <c r="W29" s="1043"/>
      <c r="X29" s="1043"/>
      <c r="Y29" s="1043"/>
      <c r="Z29" s="1043"/>
      <c r="AA29" s="1043">
        <v>105</v>
      </c>
      <c r="AB29" s="1043"/>
      <c r="AC29" s="1043"/>
      <c r="AD29" s="1043"/>
      <c r="AE29" s="1044"/>
      <c r="AF29" s="1018">
        <v>105</v>
      </c>
      <c r="AG29" s="1019"/>
      <c r="AH29" s="1019"/>
      <c r="AI29" s="1019"/>
      <c r="AJ29" s="1020"/>
      <c r="AK29" s="979">
        <v>314</v>
      </c>
      <c r="AL29" s="970"/>
      <c r="AM29" s="970"/>
      <c r="AN29" s="970"/>
      <c r="AO29" s="970"/>
      <c r="AP29" s="980" t="s">
        <v>534</v>
      </c>
      <c r="AQ29" s="978"/>
      <c r="AR29" s="978"/>
      <c r="AS29" s="978"/>
      <c r="AT29" s="979"/>
      <c r="AU29" s="980" t="s">
        <v>534</v>
      </c>
      <c r="AV29" s="978"/>
      <c r="AW29" s="978"/>
      <c r="AX29" s="978"/>
      <c r="AY29" s="979"/>
      <c r="AZ29" s="980" t="s">
        <v>534</v>
      </c>
      <c r="BA29" s="978"/>
      <c r="BB29" s="978"/>
      <c r="BC29" s="978"/>
      <c r="BD29" s="979"/>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381</v>
      </c>
      <c r="C30" s="1037"/>
      <c r="D30" s="1037"/>
      <c r="E30" s="1037"/>
      <c r="F30" s="1037"/>
      <c r="G30" s="1037"/>
      <c r="H30" s="1037"/>
      <c r="I30" s="1037"/>
      <c r="J30" s="1037"/>
      <c r="K30" s="1037"/>
      <c r="L30" s="1037"/>
      <c r="M30" s="1037"/>
      <c r="N30" s="1037"/>
      <c r="O30" s="1037"/>
      <c r="P30" s="1038"/>
      <c r="Q30" s="1042">
        <v>297</v>
      </c>
      <c r="R30" s="1043"/>
      <c r="S30" s="1043"/>
      <c r="T30" s="1043"/>
      <c r="U30" s="1043"/>
      <c r="V30" s="1043">
        <v>297</v>
      </c>
      <c r="W30" s="1043"/>
      <c r="X30" s="1043"/>
      <c r="Y30" s="1043"/>
      <c r="Z30" s="1043"/>
      <c r="AA30" s="1043">
        <v>0</v>
      </c>
      <c r="AB30" s="1043"/>
      <c r="AC30" s="1043"/>
      <c r="AD30" s="1043"/>
      <c r="AE30" s="1044"/>
      <c r="AF30" s="1018">
        <v>0</v>
      </c>
      <c r="AG30" s="1019"/>
      <c r="AH30" s="1019"/>
      <c r="AI30" s="1019"/>
      <c r="AJ30" s="1020"/>
      <c r="AK30" s="979">
        <v>91</v>
      </c>
      <c r="AL30" s="970"/>
      <c r="AM30" s="970"/>
      <c r="AN30" s="970"/>
      <c r="AO30" s="970"/>
      <c r="AP30" s="980" t="s">
        <v>534</v>
      </c>
      <c r="AQ30" s="978"/>
      <c r="AR30" s="978"/>
      <c r="AS30" s="978"/>
      <c r="AT30" s="979"/>
      <c r="AU30" s="980" t="s">
        <v>534</v>
      </c>
      <c r="AV30" s="978"/>
      <c r="AW30" s="978"/>
      <c r="AX30" s="978"/>
      <c r="AY30" s="979"/>
      <c r="AZ30" s="980" t="s">
        <v>534</v>
      </c>
      <c r="BA30" s="978"/>
      <c r="BB30" s="978"/>
      <c r="BC30" s="978"/>
      <c r="BD30" s="979"/>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382</v>
      </c>
      <c r="C31" s="1037"/>
      <c r="D31" s="1037"/>
      <c r="E31" s="1037"/>
      <c r="F31" s="1037"/>
      <c r="G31" s="1037"/>
      <c r="H31" s="1037"/>
      <c r="I31" s="1037"/>
      <c r="J31" s="1037"/>
      <c r="K31" s="1037"/>
      <c r="L31" s="1037"/>
      <c r="M31" s="1037"/>
      <c r="N31" s="1037"/>
      <c r="O31" s="1037"/>
      <c r="P31" s="1038"/>
      <c r="Q31" s="1042">
        <v>670</v>
      </c>
      <c r="R31" s="1043"/>
      <c r="S31" s="1043"/>
      <c r="T31" s="1043"/>
      <c r="U31" s="1043"/>
      <c r="V31" s="1043">
        <v>651</v>
      </c>
      <c r="W31" s="1043"/>
      <c r="X31" s="1043"/>
      <c r="Y31" s="1043"/>
      <c r="Z31" s="1043"/>
      <c r="AA31" s="1043">
        <v>19</v>
      </c>
      <c r="AB31" s="1043"/>
      <c r="AC31" s="1043"/>
      <c r="AD31" s="1043"/>
      <c r="AE31" s="1044"/>
      <c r="AF31" s="1018">
        <v>292</v>
      </c>
      <c r="AG31" s="1019"/>
      <c r="AH31" s="1019"/>
      <c r="AI31" s="1019"/>
      <c r="AJ31" s="1020"/>
      <c r="AK31" s="979">
        <v>97</v>
      </c>
      <c r="AL31" s="970"/>
      <c r="AM31" s="970"/>
      <c r="AN31" s="970"/>
      <c r="AO31" s="970"/>
      <c r="AP31" s="970">
        <v>5149</v>
      </c>
      <c r="AQ31" s="970"/>
      <c r="AR31" s="970"/>
      <c r="AS31" s="970"/>
      <c r="AT31" s="970"/>
      <c r="AU31" s="970">
        <v>716</v>
      </c>
      <c r="AV31" s="970"/>
      <c r="AW31" s="970"/>
      <c r="AX31" s="970"/>
      <c r="AY31" s="970"/>
      <c r="AZ31" s="980" t="s">
        <v>534</v>
      </c>
      <c r="BA31" s="978"/>
      <c r="BB31" s="978"/>
      <c r="BC31" s="978"/>
      <c r="BD31" s="979"/>
      <c r="BE31" s="1031" t="s">
        <v>383</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384</v>
      </c>
      <c r="C32" s="1037"/>
      <c r="D32" s="1037"/>
      <c r="E32" s="1037"/>
      <c r="F32" s="1037"/>
      <c r="G32" s="1037"/>
      <c r="H32" s="1037"/>
      <c r="I32" s="1037"/>
      <c r="J32" s="1037"/>
      <c r="K32" s="1037"/>
      <c r="L32" s="1037"/>
      <c r="M32" s="1037"/>
      <c r="N32" s="1037"/>
      <c r="O32" s="1037"/>
      <c r="P32" s="1038"/>
      <c r="Q32" s="1042">
        <v>1295</v>
      </c>
      <c r="R32" s="1043"/>
      <c r="S32" s="1043"/>
      <c r="T32" s="1043"/>
      <c r="U32" s="1043"/>
      <c r="V32" s="1043">
        <v>1257</v>
      </c>
      <c r="W32" s="1043"/>
      <c r="X32" s="1043"/>
      <c r="Y32" s="1043"/>
      <c r="Z32" s="1043"/>
      <c r="AA32" s="1043">
        <v>38</v>
      </c>
      <c r="AB32" s="1043"/>
      <c r="AC32" s="1043"/>
      <c r="AD32" s="1043"/>
      <c r="AE32" s="1044"/>
      <c r="AF32" s="1018">
        <v>38</v>
      </c>
      <c r="AG32" s="1019"/>
      <c r="AH32" s="1019"/>
      <c r="AI32" s="1019"/>
      <c r="AJ32" s="1020"/>
      <c r="AK32" s="979">
        <v>476</v>
      </c>
      <c r="AL32" s="970"/>
      <c r="AM32" s="970"/>
      <c r="AN32" s="970"/>
      <c r="AO32" s="970"/>
      <c r="AP32" s="970">
        <v>8294</v>
      </c>
      <c r="AQ32" s="970"/>
      <c r="AR32" s="970"/>
      <c r="AS32" s="970"/>
      <c r="AT32" s="970"/>
      <c r="AU32" s="970">
        <v>6619</v>
      </c>
      <c r="AV32" s="970"/>
      <c r="AW32" s="970"/>
      <c r="AX32" s="970"/>
      <c r="AY32" s="970"/>
      <c r="AZ32" s="980" t="s">
        <v>534</v>
      </c>
      <c r="BA32" s="978"/>
      <c r="BB32" s="978"/>
      <c r="BC32" s="978"/>
      <c r="BD32" s="979"/>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386</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367</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316</v>
      </c>
      <c r="AG63" s="958"/>
      <c r="AH63" s="958"/>
      <c r="AI63" s="958"/>
      <c r="AJ63" s="1029"/>
      <c r="AK63" s="1030"/>
      <c r="AL63" s="962"/>
      <c r="AM63" s="962"/>
      <c r="AN63" s="962"/>
      <c r="AO63" s="962"/>
      <c r="AP63" s="958">
        <v>13443</v>
      </c>
      <c r="AQ63" s="958"/>
      <c r="AR63" s="958"/>
      <c r="AS63" s="958"/>
      <c r="AT63" s="958"/>
      <c r="AU63" s="958">
        <v>7335</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389</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390</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535</v>
      </c>
      <c r="C68" s="985"/>
      <c r="D68" s="985"/>
      <c r="E68" s="985"/>
      <c r="F68" s="985"/>
      <c r="G68" s="985"/>
      <c r="H68" s="985"/>
      <c r="I68" s="985"/>
      <c r="J68" s="985"/>
      <c r="K68" s="985"/>
      <c r="L68" s="985"/>
      <c r="M68" s="985"/>
      <c r="N68" s="985"/>
      <c r="O68" s="985"/>
      <c r="P68" s="986"/>
      <c r="Q68" s="987">
        <v>188</v>
      </c>
      <c r="R68" s="981"/>
      <c r="S68" s="981"/>
      <c r="T68" s="981"/>
      <c r="U68" s="981"/>
      <c r="V68" s="981">
        <v>181</v>
      </c>
      <c r="W68" s="981"/>
      <c r="X68" s="981"/>
      <c r="Y68" s="981"/>
      <c r="Z68" s="981"/>
      <c r="AA68" s="981">
        <v>7</v>
      </c>
      <c r="AB68" s="981"/>
      <c r="AC68" s="981"/>
      <c r="AD68" s="981"/>
      <c r="AE68" s="981"/>
      <c r="AF68" s="981">
        <v>7</v>
      </c>
      <c r="AG68" s="981"/>
      <c r="AH68" s="981"/>
      <c r="AI68" s="981"/>
      <c r="AJ68" s="981"/>
      <c r="AK68" s="981" t="s">
        <v>534</v>
      </c>
      <c r="AL68" s="981"/>
      <c r="AM68" s="981"/>
      <c r="AN68" s="981"/>
      <c r="AO68" s="981"/>
      <c r="AP68" s="981" t="s">
        <v>534</v>
      </c>
      <c r="AQ68" s="981"/>
      <c r="AR68" s="981"/>
      <c r="AS68" s="981"/>
      <c r="AT68" s="981"/>
      <c r="AU68" s="981" t="s">
        <v>534</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536</v>
      </c>
      <c r="C69" s="974"/>
      <c r="D69" s="974"/>
      <c r="E69" s="974"/>
      <c r="F69" s="974"/>
      <c r="G69" s="974"/>
      <c r="H69" s="974"/>
      <c r="I69" s="974"/>
      <c r="J69" s="974"/>
      <c r="K69" s="974"/>
      <c r="L69" s="974"/>
      <c r="M69" s="974"/>
      <c r="N69" s="974"/>
      <c r="O69" s="974"/>
      <c r="P69" s="975"/>
      <c r="Q69" s="976">
        <v>1981</v>
      </c>
      <c r="R69" s="970"/>
      <c r="S69" s="970"/>
      <c r="T69" s="970"/>
      <c r="U69" s="970"/>
      <c r="V69" s="970">
        <v>1938</v>
      </c>
      <c r="W69" s="970"/>
      <c r="X69" s="970"/>
      <c r="Y69" s="970"/>
      <c r="Z69" s="970"/>
      <c r="AA69" s="970">
        <v>43</v>
      </c>
      <c r="AB69" s="970"/>
      <c r="AC69" s="970"/>
      <c r="AD69" s="970"/>
      <c r="AE69" s="970"/>
      <c r="AF69" s="970">
        <v>43</v>
      </c>
      <c r="AG69" s="970"/>
      <c r="AH69" s="970"/>
      <c r="AI69" s="970"/>
      <c r="AJ69" s="970"/>
      <c r="AK69" s="970" t="s">
        <v>534</v>
      </c>
      <c r="AL69" s="970"/>
      <c r="AM69" s="970"/>
      <c r="AN69" s="970"/>
      <c r="AO69" s="970"/>
      <c r="AP69" s="970">
        <v>1941</v>
      </c>
      <c r="AQ69" s="970"/>
      <c r="AR69" s="970"/>
      <c r="AS69" s="970"/>
      <c r="AT69" s="970"/>
      <c r="AU69" s="970">
        <v>182</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537</v>
      </c>
      <c r="C70" s="974"/>
      <c r="D70" s="974"/>
      <c r="E70" s="974"/>
      <c r="F70" s="974"/>
      <c r="G70" s="974"/>
      <c r="H70" s="974"/>
      <c r="I70" s="974"/>
      <c r="J70" s="974"/>
      <c r="K70" s="974"/>
      <c r="L70" s="974"/>
      <c r="M70" s="974"/>
      <c r="N70" s="974"/>
      <c r="O70" s="974"/>
      <c r="P70" s="975"/>
      <c r="Q70" s="976">
        <v>1235</v>
      </c>
      <c r="R70" s="970"/>
      <c r="S70" s="970"/>
      <c r="T70" s="970"/>
      <c r="U70" s="970"/>
      <c r="V70" s="970">
        <v>1187</v>
      </c>
      <c r="W70" s="970"/>
      <c r="X70" s="970"/>
      <c r="Y70" s="970"/>
      <c r="Z70" s="970"/>
      <c r="AA70" s="970">
        <v>48</v>
      </c>
      <c r="AB70" s="970"/>
      <c r="AC70" s="970"/>
      <c r="AD70" s="970"/>
      <c r="AE70" s="970"/>
      <c r="AF70" s="970">
        <v>48</v>
      </c>
      <c r="AG70" s="970"/>
      <c r="AH70" s="970"/>
      <c r="AI70" s="970"/>
      <c r="AJ70" s="970"/>
      <c r="AK70" s="970" t="s">
        <v>534</v>
      </c>
      <c r="AL70" s="970"/>
      <c r="AM70" s="970"/>
      <c r="AN70" s="970"/>
      <c r="AO70" s="970"/>
      <c r="AP70" s="970">
        <v>796</v>
      </c>
      <c r="AQ70" s="970"/>
      <c r="AR70" s="970"/>
      <c r="AS70" s="970"/>
      <c r="AT70" s="970"/>
      <c r="AU70" s="970">
        <v>351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538</v>
      </c>
      <c r="C71" s="974"/>
      <c r="D71" s="974"/>
      <c r="E71" s="974"/>
      <c r="F71" s="974"/>
      <c r="G71" s="974"/>
      <c r="H71" s="974"/>
      <c r="I71" s="974"/>
      <c r="J71" s="974"/>
      <c r="K71" s="974"/>
      <c r="L71" s="974"/>
      <c r="M71" s="974"/>
      <c r="N71" s="974"/>
      <c r="O71" s="974"/>
      <c r="P71" s="975"/>
      <c r="Q71" s="976">
        <v>12</v>
      </c>
      <c r="R71" s="970"/>
      <c r="S71" s="970"/>
      <c r="T71" s="970"/>
      <c r="U71" s="970"/>
      <c r="V71" s="970">
        <v>11</v>
      </c>
      <c r="W71" s="970"/>
      <c r="X71" s="970"/>
      <c r="Y71" s="970"/>
      <c r="Z71" s="970"/>
      <c r="AA71" s="970">
        <v>1</v>
      </c>
      <c r="AB71" s="970"/>
      <c r="AC71" s="970"/>
      <c r="AD71" s="970"/>
      <c r="AE71" s="970"/>
      <c r="AF71" s="970">
        <v>1</v>
      </c>
      <c r="AG71" s="970"/>
      <c r="AH71" s="970"/>
      <c r="AI71" s="970"/>
      <c r="AJ71" s="970"/>
      <c r="AK71" s="970" t="s">
        <v>534</v>
      </c>
      <c r="AL71" s="970"/>
      <c r="AM71" s="970"/>
      <c r="AN71" s="970"/>
      <c r="AO71" s="970"/>
      <c r="AP71" s="970" t="s">
        <v>534</v>
      </c>
      <c r="AQ71" s="970"/>
      <c r="AR71" s="970"/>
      <c r="AS71" s="970"/>
      <c r="AT71" s="970"/>
      <c r="AU71" s="970" t="s">
        <v>534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367</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99</v>
      </c>
      <c r="AG88" s="958"/>
      <c r="AH88" s="958"/>
      <c r="AI88" s="958"/>
      <c r="AJ88" s="958"/>
      <c r="AK88" s="962"/>
      <c r="AL88" s="962"/>
      <c r="AM88" s="962"/>
      <c r="AN88" s="962"/>
      <c r="AO88" s="962"/>
      <c r="AP88" s="958">
        <v>2737</v>
      </c>
      <c r="AQ88" s="958"/>
      <c r="AR88" s="958"/>
      <c r="AS88" s="958"/>
      <c r="AT88" s="958"/>
      <c r="AU88" s="958">
        <v>533</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23</v>
      </c>
      <c r="CS102" s="950"/>
      <c r="CT102" s="950"/>
      <c r="CU102" s="950"/>
      <c r="CV102" s="951"/>
      <c r="CW102" s="949">
        <v>11</v>
      </c>
      <c r="CX102" s="950"/>
      <c r="CY102" s="950"/>
      <c r="CZ102" s="950"/>
      <c r="DA102" s="951"/>
      <c r="DB102" s="949">
        <v>77</v>
      </c>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287</v>
      </c>
      <c r="AG109" s="893"/>
      <c r="AH109" s="893"/>
      <c r="AI109" s="893"/>
      <c r="AJ109" s="894"/>
      <c r="AK109" s="895" t="s">
        <v>286</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287</v>
      </c>
      <c r="BW109" s="893"/>
      <c r="BX109" s="893"/>
      <c r="BY109" s="893"/>
      <c r="BZ109" s="894"/>
      <c r="CA109" s="895" t="s">
        <v>286</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287</v>
      </c>
      <c r="DM109" s="893"/>
      <c r="DN109" s="893"/>
      <c r="DO109" s="893"/>
      <c r="DP109" s="894"/>
      <c r="DQ109" s="895" t="s">
        <v>286</v>
      </c>
      <c r="DR109" s="893"/>
      <c r="DS109" s="893"/>
      <c r="DT109" s="893"/>
      <c r="DU109" s="894"/>
      <c r="DV109" s="895" t="s">
        <v>401</v>
      </c>
      <c r="DW109" s="893"/>
      <c r="DX109" s="893"/>
      <c r="DY109" s="893"/>
      <c r="DZ109" s="924"/>
    </row>
    <row r="110" spans="1:131" s="199" customFormat="1" ht="26.25" customHeight="1" x14ac:dyDescent="0.15">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960786</v>
      </c>
      <c r="AB110" s="886"/>
      <c r="AC110" s="886"/>
      <c r="AD110" s="886"/>
      <c r="AE110" s="887"/>
      <c r="AF110" s="888">
        <v>879303</v>
      </c>
      <c r="AG110" s="886"/>
      <c r="AH110" s="886"/>
      <c r="AI110" s="886"/>
      <c r="AJ110" s="887"/>
      <c r="AK110" s="888">
        <v>864862</v>
      </c>
      <c r="AL110" s="886"/>
      <c r="AM110" s="886"/>
      <c r="AN110" s="886"/>
      <c r="AO110" s="887"/>
      <c r="AP110" s="889">
        <v>17.5</v>
      </c>
      <c r="AQ110" s="890"/>
      <c r="AR110" s="890"/>
      <c r="AS110" s="890"/>
      <c r="AT110" s="891"/>
      <c r="AU110" s="925" t="s">
        <v>61</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7394284</v>
      </c>
      <c r="BR110" s="833"/>
      <c r="BS110" s="833"/>
      <c r="BT110" s="833"/>
      <c r="BU110" s="833"/>
      <c r="BV110" s="833">
        <v>7127551</v>
      </c>
      <c r="BW110" s="833"/>
      <c r="BX110" s="833"/>
      <c r="BY110" s="833"/>
      <c r="BZ110" s="833"/>
      <c r="CA110" s="833">
        <v>6853908</v>
      </c>
      <c r="CB110" s="833"/>
      <c r="CC110" s="833"/>
      <c r="CD110" s="833"/>
      <c r="CE110" s="833"/>
      <c r="CF110" s="857">
        <v>138.80000000000001</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407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408</v>
      </c>
      <c r="BA111" s="738"/>
      <c r="BB111" s="738"/>
      <c r="BC111" s="738"/>
      <c r="BD111" s="738"/>
      <c r="BE111" s="738"/>
      <c r="BF111" s="738"/>
      <c r="BG111" s="738"/>
      <c r="BH111" s="738"/>
      <c r="BI111" s="738"/>
      <c r="BJ111" s="738"/>
      <c r="BK111" s="738"/>
      <c r="BL111" s="738"/>
      <c r="BM111" s="738"/>
      <c r="BN111" s="738"/>
      <c r="BO111" s="738"/>
      <c r="BP111" s="739"/>
      <c r="BQ111" s="804">
        <v>272696</v>
      </c>
      <c r="BR111" s="805"/>
      <c r="BS111" s="805"/>
      <c r="BT111" s="805"/>
      <c r="BU111" s="805"/>
      <c r="BV111" s="805">
        <v>220345</v>
      </c>
      <c r="BW111" s="805"/>
      <c r="BX111" s="805"/>
      <c r="BY111" s="805"/>
      <c r="BZ111" s="805"/>
      <c r="CA111" s="805">
        <v>182142</v>
      </c>
      <c r="CB111" s="805"/>
      <c r="CC111" s="805"/>
      <c r="CD111" s="805"/>
      <c r="CE111" s="805"/>
      <c r="CF111" s="866">
        <v>3.7</v>
      </c>
      <c r="CG111" s="867"/>
      <c r="CH111" s="867"/>
      <c r="CI111" s="867"/>
      <c r="CJ111" s="867"/>
      <c r="CK111" s="922"/>
      <c r="CL111" s="809"/>
      <c r="CM111" s="812" t="s">
        <v>409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410</v>
      </c>
      <c r="B112" s="908"/>
      <c r="C112" s="738" t="s">
        <v>411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412</v>
      </c>
      <c r="BA112" s="738"/>
      <c r="BB112" s="738"/>
      <c r="BC112" s="738"/>
      <c r="BD112" s="738"/>
      <c r="BE112" s="738"/>
      <c r="BF112" s="738"/>
      <c r="BG112" s="738"/>
      <c r="BH112" s="738"/>
      <c r="BI112" s="738"/>
      <c r="BJ112" s="738"/>
      <c r="BK112" s="738"/>
      <c r="BL112" s="738"/>
      <c r="BM112" s="738"/>
      <c r="BN112" s="738"/>
      <c r="BO112" s="738"/>
      <c r="BP112" s="739"/>
      <c r="BQ112" s="804">
        <v>7849302</v>
      </c>
      <c r="BR112" s="805"/>
      <c r="BS112" s="805"/>
      <c r="BT112" s="805"/>
      <c r="BU112" s="805"/>
      <c r="BV112" s="805">
        <v>7511459</v>
      </c>
      <c r="BW112" s="805"/>
      <c r="BX112" s="805"/>
      <c r="BY112" s="805"/>
      <c r="BZ112" s="805"/>
      <c r="CA112" s="805">
        <v>7334400</v>
      </c>
      <c r="CB112" s="805"/>
      <c r="CC112" s="805"/>
      <c r="CD112" s="805"/>
      <c r="CE112" s="805"/>
      <c r="CF112" s="866">
        <v>148.6</v>
      </c>
      <c r="CG112" s="867"/>
      <c r="CH112" s="867"/>
      <c r="CI112" s="867"/>
      <c r="CJ112" s="867"/>
      <c r="CK112" s="922"/>
      <c r="CL112" s="809"/>
      <c r="CM112" s="812" t="s">
        <v>413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534346</v>
      </c>
      <c r="AB113" s="914"/>
      <c r="AC113" s="914"/>
      <c r="AD113" s="914"/>
      <c r="AE113" s="915"/>
      <c r="AF113" s="916">
        <v>529391</v>
      </c>
      <c r="AG113" s="914"/>
      <c r="AH113" s="914"/>
      <c r="AI113" s="914"/>
      <c r="AJ113" s="915"/>
      <c r="AK113" s="916">
        <v>536448</v>
      </c>
      <c r="AL113" s="914"/>
      <c r="AM113" s="914"/>
      <c r="AN113" s="914"/>
      <c r="AO113" s="915"/>
      <c r="AP113" s="917">
        <v>10.9</v>
      </c>
      <c r="AQ113" s="918"/>
      <c r="AR113" s="918"/>
      <c r="AS113" s="918"/>
      <c r="AT113" s="919"/>
      <c r="AU113" s="927"/>
      <c r="AV113" s="928"/>
      <c r="AW113" s="928"/>
      <c r="AX113" s="928"/>
      <c r="AY113" s="928"/>
      <c r="AZ113" s="803" t="s">
        <v>415</v>
      </c>
      <c r="BA113" s="738"/>
      <c r="BB113" s="738"/>
      <c r="BC113" s="738"/>
      <c r="BD113" s="738"/>
      <c r="BE113" s="738"/>
      <c r="BF113" s="738"/>
      <c r="BG113" s="738"/>
      <c r="BH113" s="738"/>
      <c r="BI113" s="738"/>
      <c r="BJ113" s="738"/>
      <c r="BK113" s="738"/>
      <c r="BL113" s="738"/>
      <c r="BM113" s="738"/>
      <c r="BN113" s="738"/>
      <c r="BO113" s="738"/>
      <c r="BP113" s="739"/>
      <c r="BQ113" s="804">
        <v>591890</v>
      </c>
      <c r="BR113" s="805"/>
      <c r="BS113" s="805"/>
      <c r="BT113" s="805"/>
      <c r="BU113" s="805"/>
      <c r="BV113" s="805">
        <v>612012</v>
      </c>
      <c r="BW113" s="805"/>
      <c r="BX113" s="805"/>
      <c r="BY113" s="805"/>
      <c r="BZ113" s="805"/>
      <c r="CA113" s="805">
        <v>532604</v>
      </c>
      <c r="CB113" s="805"/>
      <c r="CC113" s="805"/>
      <c r="CD113" s="805"/>
      <c r="CE113" s="805"/>
      <c r="CF113" s="866">
        <v>10.8</v>
      </c>
      <c r="CG113" s="867"/>
      <c r="CH113" s="867"/>
      <c r="CI113" s="867"/>
      <c r="CJ113" s="867"/>
      <c r="CK113" s="922"/>
      <c r="CL113" s="809"/>
      <c r="CM113" s="812" t="s">
        <v>416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417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78585</v>
      </c>
      <c r="AB114" s="768"/>
      <c r="AC114" s="768"/>
      <c r="AD114" s="768"/>
      <c r="AE114" s="769"/>
      <c r="AF114" s="770">
        <v>85084</v>
      </c>
      <c r="AG114" s="768"/>
      <c r="AH114" s="768"/>
      <c r="AI114" s="768"/>
      <c r="AJ114" s="769"/>
      <c r="AK114" s="770">
        <v>88594</v>
      </c>
      <c r="AL114" s="768"/>
      <c r="AM114" s="768"/>
      <c r="AN114" s="768"/>
      <c r="AO114" s="769"/>
      <c r="AP114" s="815">
        <v>1.8</v>
      </c>
      <c r="AQ114" s="816"/>
      <c r="AR114" s="816"/>
      <c r="AS114" s="816"/>
      <c r="AT114" s="817"/>
      <c r="AU114" s="927"/>
      <c r="AV114" s="928"/>
      <c r="AW114" s="928"/>
      <c r="AX114" s="928"/>
      <c r="AY114" s="928"/>
      <c r="AZ114" s="803" t="s">
        <v>418</v>
      </c>
      <c r="BA114" s="738"/>
      <c r="BB114" s="738"/>
      <c r="BC114" s="738"/>
      <c r="BD114" s="738"/>
      <c r="BE114" s="738"/>
      <c r="BF114" s="738"/>
      <c r="BG114" s="738"/>
      <c r="BH114" s="738"/>
      <c r="BI114" s="738"/>
      <c r="BJ114" s="738"/>
      <c r="BK114" s="738"/>
      <c r="BL114" s="738"/>
      <c r="BM114" s="738"/>
      <c r="BN114" s="738"/>
      <c r="BO114" s="738"/>
      <c r="BP114" s="739"/>
      <c r="BQ114" s="804">
        <v>1725233</v>
      </c>
      <c r="BR114" s="805"/>
      <c r="BS114" s="805"/>
      <c r="BT114" s="805"/>
      <c r="BU114" s="805"/>
      <c r="BV114" s="805">
        <v>1597424</v>
      </c>
      <c r="BW114" s="805"/>
      <c r="BX114" s="805"/>
      <c r="BY114" s="805"/>
      <c r="BZ114" s="805"/>
      <c r="CA114" s="805">
        <v>1568316</v>
      </c>
      <c r="CB114" s="805"/>
      <c r="CC114" s="805"/>
      <c r="CD114" s="805"/>
      <c r="CE114" s="805"/>
      <c r="CF114" s="866">
        <v>31.8</v>
      </c>
      <c r="CG114" s="867"/>
      <c r="CH114" s="867"/>
      <c r="CI114" s="867"/>
      <c r="CJ114" s="867"/>
      <c r="CK114" s="922"/>
      <c r="CL114" s="809"/>
      <c r="CM114" s="812" t="s">
        <v>419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55388</v>
      </c>
      <c r="AB115" s="914"/>
      <c r="AC115" s="914"/>
      <c r="AD115" s="914"/>
      <c r="AE115" s="915"/>
      <c r="AF115" s="916">
        <v>58127</v>
      </c>
      <c r="AG115" s="914"/>
      <c r="AH115" s="914"/>
      <c r="AI115" s="914"/>
      <c r="AJ115" s="915"/>
      <c r="AK115" s="916">
        <v>57157</v>
      </c>
      <c r="AL115" s="914"/>
      <c r="AM115" s="914"/>
      <c r="AN115" s="914"/>
      <c r="AO115" s="915"/>
      <c r="AP115" s="917">
        <v>1.2</v>
      </c>
      <c r="AQ115" s="918"/>
      <c r="AR115" s="918"/>
      <c r="AS115" s="918"/>
      <c r="AT115" s="919"/>
      <c r="AU115" s="927"/>
      <c r="AV115" s="928"/>
      <c r="AW115" s="928"/>
      <c r="AX115" s="928"/>
      <c r="AY115" s="928"/>
      <c r="AZ115" s="803" t="s">
        <v>421</v>
      </c>
      <c r="BA115" s="738"/>
      <c r="BB115" s="738"/>
      <c r="BC115" s="738"/>
      <c r="BD115" s="738"/>
      <c r="BE115" s="738"/>
      <c r="BF115" s="738"/>
      <c r="BG115" s="738"/>
      <c r="BH115" s="738"/>
      <c r="BI115" s="738"/>
      <c r="BJ115" s="738"/>
      <c r="BK115" s="738"/>
      <c r="BL115" s="738"/>
      <c r="BM115" s="738"/>
      <c r="BN115" s="738"/>
      <c r="BO115" s="738"/>
      <c r="BP115" s="739"/>
      <c r="BQ115" s="804">
        <v>9390</v>
      </c>
      <c r="BR115" s="805"/>
      <c r="BS115" s="805"/>
      <c r="BT115" s="805"/>
      <c r="BU115" s="805"/>
      <c r="BV115" s="805">
        <v>8570</v>
      </c>
      <c r="BW115" s="805"/>
      <c r="BX115" s="805"/>
      <c r="BY115" s="805"/>
      <c r="BZ115" s="805"/>
      <c r="CA115" s="805">
        <v>7750</v>
      </c>
      <c r="CB115" s="805"/>
      <c r="CC115" s="805"/>
      <c r="CD115" s="805"/>
      <c r="CE115" s="805"/>
      <c r="CF115" s="866">
        <v>0.2</v>
      </c>
      <c r="CG115" s="867"/>
      <c r="CH115" s="867"/>
      <c r="CI115" s="867"/>
      <c r="CJ115" s="867"/>
      <c r="CK115" s="922"/>
      <c r="CL115" s="809"/>
      <c r="CM115" s="803" t="s">
        <v>422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177</v>
      </c>
      <c r="AB116" s="768"/>
      <c r="AC116" s="768"/>
      <c r="AD116" s="768"/>
      <c r="AE116" s="769"/>
      <c r="AF116" s="770">
        <v>54</v>
      </c>
      <c r="AG116" s="768"/>
      <c r="AH116" s="768"/>
      <c r="AI116" s="768"/>
      <c r="AJ116" s="769"/>
      <c r="AK116" s="770">
        <v>17</v>
      </c>
      <c r="AL116" s="768"/>
      <c r="AM116" s="768"/>
      <c r="AN116" s="768"/>
      <c r="AO116" s="769"/>
      <c r="AP116" s="815">
        <v>0</v>
      </c>
      <c r="AQ116" s="816"/>
      <c r="AR116" s="816"/>
      <c r="AS116" s="816"/>
      <c r="AT116" s="817"/>
      <c r="AU116" s="927"/>
      <c r="AV116" s="928"/>
      <c r="AW116" s="928"/>
      <c r="AX116" s="928"/>
      <c r="AY116" s="928"/>
      <c r="AZ116" s="854" t="s">
        <v>424</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253848</v>
      </c>
      <c r="DH116" s="768"/>
      <c r="DI116" s="768"/>
      <c r="DJ116" s="768"/>
      <c r="DK116" s="769"/>
      <c r="DL116" s="770">
        <v>207291</v>
      </c>
      <c r="DM116" s="768"/>
      <c r="DN116" s="768"/>
      <c r="DO116" s="768"/>
      <c r="DP116" s="769"/>
      <c r="DQ116" s="770">
        <v>174874</v>
      </c>
      <c r="DR116" s="768"/>
      <c r="DS116" s="768"/>
      <c r="DT116" s="768"/>
      <c r="DU116" s="769"/>
      <c r="DV116" s="815">
        <v>3.5</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426</v>
      </c>
      <c r="Z117" s="894"/>
      <c r="AA117" s="899">
        <v>1629282</v>
      </c>
      <c r="AB117" s="900"/>
      <c r="AC117" s="900"/>
      <c r="AD117" s="900"/>
      <c r="AE117" s="901"/>
      <c r="AF117" s="902">
        <v>1551959</v>
      </c>
      <c r="AG117" s="900"/>
      <c r="AH117" s="900"/>
      <c r="AI117" s="900"/>
      <c r="AJ117" s="901"/>
      <c r="AK117" s="902">
        <v>1547078</v>
      </c>
      <c r="AL117" s="900"/>
      <c r="AM117" s="900"/>
      <c r="AN117" s="900"/>
      <c r="AO117" s="901"/>
      <c r="AP117" s="903"/>
      <c r="AQ117" s="904"/>
      <c r="AR117" s="904"/>
      <c r="AS117" s="904"/>
      <c r="AT117" s="905"/>
      <c r="AU117" s="927"/>
      <c r="AV117" s="928"/>
      <c r="AW117" s="928"/>
      <c r="AX117" s="928"/>
      <c r="AY117" s="928"/>
      <c r="AZ117" s="854" t="s">
        <v>427</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428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287</v>
      </c>
      <c r="AG118" s="893"/>
      <c r="AH118" s="893"/>
      <c r="AI118" s="893"/>
      <c r="AJ118" s="894"/>
      <c r="AK118" s="895" t="s">
        <v>286</v>
      </c>
      <c r="AL118" s="893"/>
      <c r="AM118" s="893"/>
      <c r="AN118" s="893"/>
      <c r="AO118" s="894"/>
      <c r="AP118" s="896" t="s">
        <v>401</v>
      </c>
      <c r="AQ118" s="897"/>
      <c r="AR118" s="897"/>
      <c r="AS118" s="897"/>
      <c r="AT118" s="898"/>
      <c r="AU118" s="927"/>
      <c r="AV118" s="928"/>
      <c r="AW118" s="928"/>
      <c r="AX118" s="928"/>
      <c r="AY118" s="928"/>
      <c r="AZ118" s="870" t="s">
        <v>429</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431</v>
      </c>
      <c r="BP119" s="869"/>
      <c r="BQ119" s="873">
        <v>17842795</v>
      </c>
      <c r="BR119" s="836"/>
      <c r="BS119" s="836"/>
      <c r="BT119" s="836"/>
      <c r="BU119" s="836"/>
      <c r="BV119" s="836">
        <v>17077361</v>
      </c>
      <c r="BW119" s="836"/>
      <c r="BX119" s="836"/>
      <c r="BY119" s="836"/>
      <c r="BZ119" s="836"/>
      <c r="CA119" s="836">
        <v>16479120</v>
      </c>
      <c r="CB119" s="836"/>
      <c r="CC119" s="836"/>
      <c r="CD119" s="836"/>
      <c r="CE119" s="836"/>
      <c r="CF119" s="734"/>
      <c r="CG119" s="735"/>
      <c r="CH119" s="735"/>
      <c r="CI119" s="735"/>
      <c r="CJ119" s="825"/>
      <c r="CK119" s="923"/>
      <c r="CL119" s="811"/>
      <c r="CM119" s="829" t="s">
        <v>432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18848</v>
      </c>
      <c r="DH119" s="751"/>
      <c r="DI119" s="751"/>
      <c r="DJ119" s="751"/>
      <c r="DK119" s="752"/>
      <c r="DL119" s="753">
        <v>13054</v>
      </c>
      <c r="DM119" s="751"/>
      <c r="DN119" s="751"/>
      <c r="DO119" s="751"/>
      <c r="DP119" s="752"/>
      <c r="DQ119" s="753">
        <v>7268</v>
      </c>
      <c r="DR119" s="751"/>
      <c r="DS119" s="751"/>
      <c r="DT119" s="751"/>
      <c r="DU119" s="752"/>
      <c r="DV119" s="839">
        <v>0.1</v>
      </c>
      <c r="DW119" s="840"/>
      <c r="DX119" s="840"/>
      <c r="DY119" s="840"/>
      <c r="DZ119" s="841"/>
    </row>
    <row r="120" spans="1:130" s="199" customFormat="1" ht="26.25" customHeight="1" x14ac:dyDescent="0.15">
      <c r="A120" s="808"/>
      <c r="B120" s="809"/>
      <c r="C120" s="812" t="s">
        <v>409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433</v>
      </c>
      <c r="AV120" s="875"/>
      <c r="AW120" s="875"/>
      <c r="AX120" s="875"/>
      <c r="AY120" s="876"/>
      <c r="AZ120" s="851" t="s">
        <v>434</v>
      </c>
      <c r="BA120" s="796"/>
      <c r="BB120" s="796"/>
      <c r="BC120" s="796"/>
      <c r="BD120" s="796"/>
      <c r="BE120" s="796"/>
      <c r="BF120" s="796"/>
      <c r="BG120" s="796"/>
      <c r="BH120" s="796"/>
      <c r="BI120" s="796"/>
      <c r="BJ120" s="796"/>
      <c r="BK120" s="796"/>
      <c r="BL120" s="796"/>
      <c r="BM120" s="796"/>
      <c r="BN120" s="796"/>
      <c r="BO120" s="796"/>
      <c r="BP120" s="797"/>
      <c r="BQ120" s="852">
        <v>756143</v>
      </c>
      <c r="BR120" s="833"/>
      <c r="BS120" s="833"/>
      <c r="BT120" s="833"/>
      <c r="BU120" s="833"/>
      <c r="BV120" s="833">
        <v>975366</v>
      </c>
      <c r="BW120" s="833"/>
      <c r="BX120" s="833"/>
      <c r="BY120" s="833"/>
      <c r="BZ120" s="833"/>
      <c r="CA120" s="833">
        <v>1089657</v>
      </c>
      <c r="CB120" s="833"/>
      <c r="CC120" s="833"/>
      <c r="CD120" s="833"/>
      <c r="CE120" s="833"/>
      <c r="CF120" s="857">
        <v>22.1</v>
      </c>
      <c r="CG120" s="858"/>
      <c r="CH120" s="858"/>
      <c r="CI120" s="858"/>
      <c r="CJ120" s="858"/>
      <c r="CK120" s="859" t="s">
        <v>435</v>
      </c>
      <c r="CL120" s="843"/>
      <c r="CM120" s="843"/>
      <c r="CN120" s="843"/>
      <c r="CO120" s="844"/>
      <c r="CP120" s="863" t="s">
        <v>384</v>
      </c>
      <c r="CQ120" s="864"/>
      <c r="CR120" s="864"/>
      <c r="CS120" s="864"/>
      <c r="CT120" s="864"/>
      <c r="CU120" s="864"/>
      <c r="CV120" s="864"/>
      <c r="CW120" s="864"/>
      <c r="CX120" s="864"/>
      <c r="CY120" s="864"/>
      <c r="CZ120" s="864"/>
      <c r="DA120" s="864"/>
      <c r="DB120" s="864"/>
      <c r="DC120" s="864"/>
      <c r="DD120" s="864"/>
      <c r="DE120" s="864"/>
      <c r="DF120" s="865"/>
      <c r="DG120" s="852">
        <v>6897510</v>
      </c>
      <c r="DH120" s="833"/>
      <c r="DI120" s="833"/>
      <c r="DJ120" s="833"/>
      <c r="DK120" s="833"/>
      <c r="DL120" s="833">
        <v>6750647</v>
      </c>
      <c r="DM120" s="833"/>
      <c r="DN120" s="833"/>
      <c r="DO120" s="833"/>
      <c r="DP120" s="833"/>
      <c r="DQ120" s="833">
        <v>6618664</v>
      </c>
      <c r="DR120" s="833"/>
      <c r="DS120" s="833"/>
      <c r="DT120" s="833"/>
      <c r="DU120" s="833"/>
      <c r="DV120" s="834">
        <v>134.1</v>
      </c>
      <c r="DW120" s="834"/>
      <c r="DX120" s="834"/>
      <c r="DY120" s="834"/>
      <c r="DZ120" s="835"/>
    </row>
    <row r="121" spans="1:130" s="199" customFormat="1" ht="26.25" customHeight="1" x14ac:dyDescent="0.15">
      <c r="A121" s="808"/>
      <c r="B121" s="809"/>
      <c r="C121" s="854" t="s">
        <v>436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437</v>
      </c>
      <c r="BA121" s="738"/>
      <c r="BB121" s="738"/>
      <c r="BC121" s="738"/>
      <c r="BD121" s="738"/>
      <c r="BE121" s="738"/>
      <c r="BF121" s="738"/>
      <c r="BG121" s="738"/>
      <c r="BH121" s="738"/>
      <c r="BI121" s="738"/>
      <c r="BJ121" s="738"/>
      <c r="BK121" s="738"/>
      <c r="BL121" s="738"/>
      <c r="BM121" s="738"/>
      <c r="BN121" s="738"/>
      <c r="BO121" s="738"/>
      <c r="BP121" s="739"/>
      <c r="BQ121" s="804">
        <v>1788773</v>
      </c>
      <c r="BR121" s="805"/>
      <c r="BS121" s="805"/>
      <c r="BT121" s="805"/>
      <c r="BU121" s="805"/>
      <c r="BV121" s="805">
        <v>1785958</v>
      </c>
      <c r="BW121" s="805"/>
      <c r="BX121" s="805"/>
      <c r="BY121" s="805"/>
      <c r="BZ121" s="805"/>
      <c r="CA121" s="805">
        <v>1688572</v>
      </c>
      <c r="CB121" s="805"/>
      <c r="CC121" s="805"/>
      <c r="CD121" s="805"/>
      <c r="CE121" s="805"/>
      <c r="CF121" s="866">
        <v>34.200000000000003</v>
      </c>
      <c r="CG121" s="867"/>
      <c r="CH121" s="867"/>
      <c r="CI121" s="867"/>
      <c r="CJ121" s="867"/>
      <c r="CK121" s="860"/>
      <c r="CL121" s="846"/>
      <c r="CM121" s="846"/>
      <c r="CN121" s="846"/>
      <c r="CO121" s="847"/>
      <c r="CP121" s="826" t="s">
        <v>382</v>
      </c>
      <c r="CQ121" s="827"/>
      <c r="CR121" s="827"/>
      <c r="CS121" s="827"/>
      <c r="CT121" s="827"/>
      <c r="CU121" s="827"/>
      <c r="CV121" s="827"/>
      <c r="CW121" s="827"/>
      <c r="CX121" s="827"/>
      <c r="CY121" s="827"/>
      <c r="CZ121" s="827"/>
      <c r="DA121" s="827"/>
      <c r="DB121" s="827"/>
      <c r="DC121" s="827"/>
      <c r="DD121" s="827"/>
      <c r="DE121" s="827"/>
      <c r="DF121" s="828"/>
      <c r="DG121" s="804">
        <v>951792</v>
      </c>
      <c r="DH121" s="805"/>
      <c r="DI121" s="805"/>
      <c r="DJ121" s="805"/>
      <c r="DK121" s="805"/>
      <c r="DL121" s="805">
        <v>760812</v>
      </c>
      <c r="DM121" s="805"/>
      <c r="DN121" s="805"/>
      <c r="DO121" s="805"/>
      <c r="DP121" s="805"/>
      <c r="DQ121" s="805">
        <v>715736</v>
      </c>
      <c r="DR121" s="805"/>
      <c r="DS121" s="805"/>
      <c r="DT121" s="805"/>
      <c r="DU121" s="805"/>
      <c r="DV121" s="782">
        <v>14.5</v>
      </c>
      <c r="DW121" s="782"/>
      <c r="DX121" s="782"/>
      <c r="DY121" s="782"/>
      <c r="DZ121" s="783"/>
    </row>
    <row r="122" spans="1:130" s="199" customFormat="1" ht="26.25" customHeight="1" x14ac:dyDescent="0.15">
      <c r="A122" s="808"/>
      <c r="B122" s="809"/>
      <c r="C122" s="812" t="s">
        <v>419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438</v>
      </c>
      <c r="BA122" s="871"/>
      <c r="BB122" s="871"/>
      <c r="BC122" s="871"/>
      <c r="BD122" s="871"/>
      <c r="BE122" s="871"/>
      <c r="BF122" s="871"/>
      <c r="BG122" s="871"/>
      <c r="BH122" s="871"/>
      <c r="BI122" s="871"/>
      <c r="BJ122" s="871"/>
      <c r="BK122" s="871"/>
      <c r="BL122" s="871"/>
      <c r="BM122" s="871"/>
      <c r="BN122" s="871"/>
      <c r="BO122" s="871"/>
      <c r="BP122" s="872"/>
      <c r="BQ122" s="873">
        <v>9802549</v>
      </c>
      <c r="BR122" s="836"/>
      <c r="BS122" s="836"/>
      <c r="BT122" s="836"/>
      <c r="BU122" s="836"/>
      <c r="BV122" s="836">
        <v>9812590</v>
      </c>
      <c r="BW122" s="836"/>
      <c r="BX122" s="836"/>
      <c r="BY122" s="836"/>
      <c r="BZ122" s="836"/>
      <c r="CA122" s="836">
        <v>9441597</v>
      </c>
      <c r="CB122" s="836"/>
      <c r="CC122" s="836"/>
      <c r="CD122" s="836"/>
      <c r="CE122" s="836"/>
      <c r="CF122" s="837">
        <v>191.3</v>
      </c>
      <c r="CG122" s="838"/>
      <c r="CH122" s="838"/>
      <c r="CI122" s="838"/>
      <c r="CJ122" s="838"/>
      <c r="CK122" s="860"/>
      <c r="CL122" s="846"/>
      <c r="CM122" s="846"/>
      <c r="CN122" s="846"/>
      <c r="CO122" s="847"/>
      <c r="CP122" s="826" t="s">
        <v>380</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x14ac:dyDescent="0.15">
      <c r="A123" s="808"/>
      <c r="B123" s="809"/>
      <c r="C123" s="812" t="s">
        <v>425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46887</v>
      </c>
      <c r="AB123" s="768"/>
      <c r="AC123" s="768"/>
      <c r="AD123" s="768"/>
      <c r="AE123" s="769"/>
      <c r="AF123" s="770">
        <v>46887</v>
      </c>
      <c r="AG123" s="768"/>
      <c r="AH123" s="768"/>
      <c r="AI123" s="768"/>
      <c r="AJ123" s="769"/>
      <c r="AK123" s="770">
        <v>46887</v>
      </c>
      <c r="AL123" s="768"/>
      <c r="AM123" s="768"/>
      <c r="AN123" s="768"/>
      <c r="AO123" s="769"/>
      <c r="AP123" s="815">
        <v>0.9</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439</v>
      </c>
      <c r="BP123" s="869"/>
      <c r="BQ123" s="823">
        <v>12347465</v>
      </c>
      <c r="BR123" s="824"/>
      <c r="BS123" s="824"/>
      <c r="BT123" s="824"/>
      <c r="BU123" s="824"/>
      <c r="BV123" s="824">
        <v>12573914</v>
      </c>
      <c r="BW123" s="824"/>
      <c r="BX123" s="824"/>
      <c r="BY123" s="824"/>
      <c r="BZ123" s="824"/>
      <c r="CA123" s="824">
        <v>12219826</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2">
      <c r="A124" s="808"/>
      <c r="B124" s="809"/>
      <c r="C124" s="812" t="s">
        <v>428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112.8</v>
      </c>
      <c r="BR124" s="822"/>
      <c r="BS124" s="822"/>
      <c r="BT124" s="822"/>
      <c r="BU124" s="822"/>
      <c r="BV124" s="822">
        <v>89.7</v>
      </c>
      <c r="BW124" s="822"/>
      <c r="BX124" s="822"/>
      <c r="BY124" s="822"/>
      <c r="BZ124" s="822"/>
      <c r="CA124" s="822">
        <v>86.2</v>
      </c>
      <c r="CB124" s="822"/>
      <c r="CC124" s="822"/>
      <c r="CD124" s="822"/>
      <c r="CE124" s="822"/>
      <c r="CF124" s="712"/>
      <c r="CG124" s="713"/>
      <c r="CH124" s="713"/>
      <c r="CI124" s="713"/>
      <c r="CJ124" s="853"/>
      <c r="CK124" s="861"/>
      <c r="CL124" s="861"/>
      <c r="CM124" s="861"/>
      <c r="CN124" s="861"/>
      <c r="CO124" s="862"/>
      <c r="CP124" s="826" t="s">
        <v>441</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442</v>
      </c>
      <c r="CL125" s="843"/>
      <c r="CM125" s="843"/>
      <c r="CN125" s="843"/>
      <c r="CO125" s="844"/>
      <c r="CP125" s="851" t="s">
        <v>443</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2170</v>
      </c>
      <c r="AB126" s="768"/>
      <c r="AC126" s="768"/>
      <c r="AD126" s="768"/>
      <c r="AE126" s="769"/>
      <c r="AF126" s="770">
        <v>5831</v>
      </c>
      <c r="AG126" s="768"/>
      <c r="AH126" s="768"/>
      <c r="AI126" s="768"/>
      <c r="AJ126" s="769"/>
      <c r="AK126" s="770">
        <v>5811</v>
      </c>
      <c r="AL126" s="768"/>
      <c r="AM126" s="768"/>
      <c r="AN126" s="768"/>
      <c r="AO126" s="769"/>
      <c r="AP126" s="815">
        <v>0.1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444</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6331</v>
      </c>
      <c r="AB127" s="768"/>
      <c r="AC127" s="768"/>
      <c r="AD127" s="768"/>
      <c r="AE127" s="769"/>
      <c r="AF127" s="770">
        <v>5409</v>
      </c>
      <c r="AG127" s="768"/>
      <c r="AH127" s="768"/>
      <c r="AI127" s="768"/>
      <c r="AJ127" s="769"/>
      <c r="AK127" s="770">
        <v>4459</v>
      </c>
      <c r="AL127" s="768"/>
      <c r="AM127" s="768"/>
      <c r="AN127" s="768"/>
      <c r="AO127" s="769"/>
      <c r="AP127" s="815">
        <v>0.1</v>
      </c>
      <c r="AQ127" s="816"/>
      <c r="AR127" s="816"/>
      <c r="AS127" s="816"/>
      <c r="AT127" s="817"/>
      <c r="AU127" s="235"/>
      <c r="AV127" s="235"/>
      <c r="AW127" s="235"/>
      <c r="AX127" s="832" t="s">
        <v>446</v>
      </c>
      <c r="AY127" s="800"/>
      <c r="AZ127" s="800"/>
      <c r="BA127" s="800"/>
      <c r="BB127" s="800"/>
      <c r="BC127" s="800"/>
      <c r="BD127" s="800"/>
      <c r="BE127" s="801"/>
      <c r="BF127" s="799" t="s">
        <v>447</v>
      </c>
      <c r="BG127" s="800"/>
      <c r="BH127" s="800"/>
      <c r="BI127" s="800"/>
      <c r="BJ127" s="800"/>
      <c r="BK127" s="800"/>
      <c r="BL127" s="801"/>
      <c r="BM127" s="799" t="s">
        <v>448</v>
      </c>
      <c r="BN127" s="800"/>
      <c r="BO127" s="800"/>
      <c r="BP127" s="800"/>
      <c r="BQ127" s="800"/>
      <c r="BR127" s="800"/>
      <c r="BS127" s="801"/>
      <c r="BT127" s="799" t="s">
        <v>449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450</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452</v>
      </c>
      <c r="X128" s="786"/>
      <c r="Y128" s="786"/>
      <c r="Z128" s="787"/>
      <c r="AA128" s="788">
        <v>179147</v>
      </c>
      <c r="AB128" s="789"/>
      <c r="AC128" s="789"/>
      <c r="AD128" s="789"/>
      <c r="AE128" s="790"/>
      <c r="AF128" s="791">
        <v>180131</v>
      </c>
      <c r="AG128" s="789"/>
      <c r="AH128" s="789"/>
      <c r="AI128" s="789"/>
      <c r="AJ128" s="790"/>
      <c r="AK128" s="791">
        <v>196855</v>
      </c>
      <c r="AL128" s="789"/>
      <c r="AM128" s="789"/>
      <c r="AN128" s="789"/>
      <c r="AO128" s="790"/>
      <c r="AP128" s="792"/>
      <c r="AQ128" s="793"/>
      <c r="AR128" s="793"/>
      <c r="AS128" s="793"/>
      <c r="AT128" s="794"/>
      <c r="AU128" s="235"/>
      <c r="AV128" s="235"/>
      <c r="AW128" s="235"/>
      <c r="AX128" s="795" t="s">
        <v>453</v>
      </c>
      <c r="AY128" s="796"/>
      <c r="AZ128" s="796"/>
      <c r="BA128" s="796"/>
      <c r="BB128" s="796"/>
      <c r="BC128" s="796"/>
      <c r="BD128" s="796"/>
      <c r="BE128" s="797"/>
      <c r="BF128" s="774" t="s">
        <v>112</v>
      </c>
      <c r="BG128" s="775"/>
      <c r="BH128" s="775"/>
      <c r="BI128" s="775"/>
      <c r="BJ128" s="775"/>
      <c r="BK128" s="775"/>
      <c r="BL128" s="798"/>
      <c r="BM128" s="774">
        <v>14.55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454</v>
      </c>
      <c r="CQ128" s="716"/>
      <c r="CR128" s="716"/>
      <c r="CS128" s="716"/>
      <c r="CT128" s="716"/>
      <c r="CU128" s="716"/>
      <c r="CV128" s="716"/>
      <c r="CW128" s="716"/>
      <c r="CX128" s="716"/>
      <c r="CY128" s="716"/>
      <c r="CZ128" s="716"/>
      <c r="DA128" s="716"/>
      <c r="DB128" s="716"/>
      <c r="DC128" s="716"/>
      <c r="DD128" s="716"/>
      <c r="DE128" s="716"/>
      <c r="DF128" s="717"/>
      <c r="DG128" s="778">
        <v>9390</v>
      </c>
      <c r="DH128" s="779"/>
      <c r="DI128" s="779"/>
      <c r="DJ128" s="779"/>
      <c r="DK128" s="779"/>
      <c r="DL128" s="779">
        <v>8570</v>
      </c>
      <c r="DM128" s="779"/>
      <c r="DN128" s="779"/>
      <c r="DO128" s="779"/>
      <c r="DP128" s="779"/>
      <c r="DQ128" s="779">
        <v>7750</v>
      </c>
      <c r="DR128" s="779"/>
      <c r="DS128" s="779"/>
      <c r="DT128" s="779"/>
      <c r="DU128" s="779"/>
      <c r="DV128" s="780">
        <v>0.2</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455</v>
      </c>
      <c r="X129" s="765"/>
      <c r="Y129" s="765"/>
      <c r="Z129" s="766"/>
      <c r="AA129" s="767">
        <v>5743251</v>
      </c>
      <c r="AB129" s="768"/>
      <c r="AC129" s="768"/>
      <c r="AD129" s="768"/>
      <c r="AE129" s="769"/>
      <c r="AF129" s="770">
        <v>5852494</v>
      </c>
      <c r="AG129" s="768"/>
      <c r="AH129" s="768"/>
      <c r="AI129" s="768"/>
      <c r="AJ129" s="769"/>
      <c r="AK129" s="770">
        <v>5789618</v>
      </c>
      <c r="AL129" s="768"/>
      <c r="AM129" s="768"/>
      <c r="AN129" s="768"/>
      <c r="AO129" s="769"/>
      <c r="AP129" s="771"/>
      <c r="AQ129" s="772"/>
      <c r="AR129" s="772"/>
      <c r="AS129" s="772"/>
      <c r="AT129" s="773"/>
      <c r="AU129" s="237"/>
      <c r="AV129" s="237"/>
      <c r="AW129" s="237"/>
      <c r="AX129" s="737" t="s">
        <v>456</v>
      </c>
      <c r="AY129" s="738"/>
      <c r="AZ129" s="738"/>
      <c r="BA129" s="738"/>
      <c r="BB129" s="738"/>
      <c r="BC129" s="738"/>
      <c r="BD129" s="738"/>
      <c r="BE129" s="739"/>
      <c r="BF129" s="757" t="s">
        <v>112</v>
      </c>
      <c r="BG129" s="758"/>
      <c r="BH129" s="758"/>
      <c r="BI129" s="758"/>
      <c r="BJ129" s="758"/>
      <c r="BK129" s="758"/>
      <c r="BL129" s="759"/>
      <c r="BM129" s="757">
        <v>19.55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458</v>
      </c>
      <c r="X130" s="765"/>
      <c r="Y130" s="765"/>
      <c r="Z130" s="766"/>
      <c r="AA130" s="767">
        <v>873014</v>
      </c>
      <c r="AB130" s="768"/>
      <c r="AC130" s="768"/>
      <c r="AD130" s="768"/>
      <c r="AE130" s="769"/>
      <c r="AF130" s="770">
        <v>832762</v>
      </c>
      <c r="AG130" s="768"/>
      <c r="AH130" s="768"/>
      <c r="AI130" s="768"/>
      <c r="AJ130" s="769"/>
      <c r="AK130" s="770">
        <v>853268</v>
      </c>
      <c r="AL130" s="768"/>
      <c r="AM130" s="768"/>
      <c r="AN130" s="768"/>
      <c r="AO130" s="769"/>
      <c r="AP130" s="771"/>
      <c r="AQ130" s="772"/>
      <c r="AR130" s="772"/>
      <c r="AS130" s="772"/>
      <c r="AT130" s="773"/>
      <c r="AU130" s="237"/>
      <c r="AV130" s="237"/>
      <c r="AW130" s="237"/>
      <c r="AX130" s="737" t="s">
        <v>459</v>
      </c>
      <c r="AY130" s="738"/>
      <c r="AZ130" s="738"/>
      <c r="BA130" s="738"/>
      <c r="BB130" s="738"/>
      <c r="BC130" s="738"/>
      <c r="BD130" s="738"/>
      <c r="BE130" s="739"/>
      <c r="BF130" s="740">
        <v>10.8</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460</v>
      </c>
      <c r="X131" s="748"/>
      <c r="Y131" s="748"/>
      <c r="Z131" s="749"/>
      <c r="AA131" s="750">
        <v>4870237</v>
      </c>
      <c r="AB131" s="751"/>
      <c r="AC131" s="751"/>
      <c r="AD131" s="751"/>
      <c r="AE131" s="752"/>
      <c r="AF131" s="753">
        <v>5019732</v>
      </c>
      <c r="AG131" s="751"/>
      <c r="AH131" s="751"/>
      <c r="AI131" s="751"/>
      <c r="AJ131" s="752"/>
      <c r="AK131" s="753">
        <v>4936350</v>
      </c>
      <c r="AL131" s="751"/>
      <c r="AM131" s="751"/>
      <c r="AN131" s="751"/>
      <c r="AO131" s="752"/>
      <c r="AP131" s="754"/>
      <c r="AQ131" s="755"/>
      <c r="AR131" s="755"/>
      <c r="AS131" s="755"/>
      <c r="AT131" s="756"/>
      <c r="AU131" s="237"/>
      <c r="AV131" s="237"/>
      <c r="AW131" s="237"/>
      <c r="AX131" s="715" t="s">
        <v>461</v>
      </c>
      <c r="AY131" s="716"/>
      <c r="AZ131" s="716"/>
      <c r="BA131" s="716"/>
      <c r="BB131" s="716"/>
      <c r="BC131" s="716"/>
      <c r="BD131" s="716"/>
      <c r="BE131" s="717"/>
      <c r="BF131" s="718">
        <v>86.2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463</v>
      </c>
      <c r="W132" s="728"/>
      <c r="X132" s="728"/>
      <c r="Y132" s="728"/>
      <c r="Z132" s="729"/>
      <c r="AA132" s="730">
        <v>11.8499572</v>
      </c>
      <c r="AB132" s="731"/>
      <c r="AC132" s="731"/>
      <c r="AD132" s="731"/>
      <c r="AE132" s="732"/>
      <c r="AF132" s="733">
        <v>10.73893985</v>
      </c>
      <c r="AG132" s="731"/>
      <c r="AH132" s="731"/>
      <c r="AI132" s="731"/>
      <c r="AJ132" s="732"/>
      <c r="AK132" s="733">
        <v>10.06725617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464</v>
      </c>
      <c r="W133" s="707"/>
      <c r="X133" s="707"/>
      <c r="Y133" s="707"/>
      <c r="Z133" s="708"/>
      <c r="AA133" s="709">
        <v>12.4</v>
      </c>
      <c r="AB133" s="710"/>
      <c r="AC133" s="710"/>
      <c r="AD133" s="710"/>
      <c r="AE133" s="711"/>
      <c r="AF133" s="709">
        <v>11.5</v>
      </c>
      <c r="AG133" s="710"/>
      <c r="AH133" s="710"/>
      <c r="AI133" s="710"/>
      <c r="AJ133" s="711"/>
      <c r="AK133" s="709">
        <v>10.8</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customSheetViews>
    <customSheetView guid="{6A394F38-1C47-48F0-8279-700484DB30FF}"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customSheetViews>
    <customSheetView guid="{6A394F38-1C47-48F0-8279-700484DB30FF}" showPageBreaks="1" showGridLines="0" fitToPage="1" hiddenRows="1" hiddenColumns="1" view="pageBreakPreview" topLeftCell="I47">
      <selection activeCell="L83" sqref="L83"/>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customSheetViews>
    <customSheetView guid="{6A394F38-1C47-48F0-8279-700484DB30FF}" showGridLines="0" fitToPage="1" hiddenRows="1" hiddenColumns="1" topLeftCell="A3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21" t="s">
        <v>467</v>
      </c>
      <c r="L7" s="256"/>
      <c r="M7" s="257" t="s">
        <v>468</v>
      </c>
      <c r="N7" s="258"/>
    </row>
    <row r="8" spans="1:16" x14ac:dyDescent="0.15">
      <c r="A8" s="250"/>
      <c r="B8" s="246"/>
      <c r="C8" s="246"/>
      <c r="D8" s="246"/>
      <c r="E8" s="246"/>
      <c r="F8" s="246"/>
      <c r="G8" s="259"/>
      <c r="H8" s="260"/>
      <c r="I8" s="260"/>
      <c r="J8" s="261"/>
      <c r="K8" s="1122"/>
      <c r="L8" s="262" t="s">
        <v>469</v>
      </c>
      <c r="M8" s="263" t="s">
        <v>470</v>
      </c>
      <c r="N8" s="264" t="s">
        <v>471</v>
      </c>
    </row>
    <row r="9" spans="1:16" x14ac:dyDescent="0.15">
      <c r="A9" s="250"/>
      <c r="B9" s="246"/>
      <c r="C9" s="246"/>
      <c r="D9" s="246"/>
      <c r="E9" s="246"/>
      <c r="F9" s="246"/>
      <c r="G9" s="1135" t="s">
        <v>472</v>
      </c>
      <c r="H9" s="1136"/>
      <c r="I9" s="1136"/>
      <c r="J9" s="1137"/>
      <c r="K9" s="265">
        <v>1590037</v>
      </c>
      <c r="L9" s="266">
        <v>81054</v>
      </c>
      <c r="M9" s="267">
        <v>79561</v>
      </c>
      <c r="N9" s="268">
        <v>1.9</v>
      </c>
    </row>
    <row r="10" spans="1:16" x14ac:dyDescent="0.15">
      <c r="A10" s="250"/>
      <c r="B10" s="246"/>
      <c r="C10" s="246"/>
      <c r="D10" s="246"/>
      <c r="E10" s="246"/>
      <c r="F10" s="246"/>
      <c r="G10" s="1135" t="s">
        <v>473</v>
      </c>
      <c r="H10" s="1136"/>
      <c r="I10" s="1136"/>
      <c r="J10" s="1137"/>
      <c r="K10" s="269">
        <v>130327</v>
      </c>
      <c r="L10" s="270">
        <v>6644</v>
      </c>
      <c r="M10" s="271">
        <v>7948</v>
      </c>
      <c r="N10" s="272">
        <v>-16.399999999999999</v>
      </c>
    </row>
    <row r="11" spans="1:16" ht="13.5" customHeight="1" x14ac:dyDescent="0.15">
      <c r="A11" s="250"/>
      <c r="B11" s="246"/>
      <c r="C11" s="246"/>
      <c r="D11" s="246"/>
      <c r="E11" s="246"/>
      <c r="F11" s="246"/>
      <c r="G11" s="1135" t="s">
        <v>474</v>
      </c>
      <c r="H11" s="1136"/>
      <c r="I11" s="1136"/>
      <c r="J11" s="1137"/>
      <c r="K11" s="269">
        <v>416102</v>
      </c>
      <c r="L11" s="270">
        <v>21211</v>
      </c>
      <c r="M11" s="271">
        <v>11971</v>
      </c>
      <c r="N11" s="272">
        <v>77.2</v>
      </c>
    </row>
    <row r="12" spans="1:16" ht="13.5" customHeight="1" x14ac:dyDescent="0.15">
      <c r="A12" s="250"/>
      <c r="B12" s="246"/>
      <c r="C12" s="246"/>
      <c r="D12" s="246"/>
      <c r="E12" s="246"/>
      <c r="F12" s="246"/>
      <c r="G12" s="1135" t="s">
        <v>475</v>
      </c>
      <c r="H12" s="1136"/>
      <c r="I12" s="1136"/>
      <c r="J12" s="1137"/>
      <c r="K12" s="269">
        <v>1144</v>
      </c>
      <c r="L12" s="270">
        <v>58</v>
      </c>
      <c r="M12" s="271">
        <v>484</v>
      </c>
      <c r="N12" s="272">
        <v>-88</v>
      </c>
    </row>
    <row r="13" spans="1:16" ht="13.5" customHeight="1" x14ac:dyDescent="0.15">
      <c r="A13" s="250"/>
      <c r="B13" s="246"/>
      <c r="C13" s="246"/>
      <c r="D13" s="246"/>
      <c r="E13" s="246"/>
      <c r="F13" s="246"/>
      <c r="G13" s="1135" t="s">
        <v>476</v>
      </c>
      <c r="H13" s="1136"/>
      <c r="I13" s="1136"/>
      <c r="J13" s="1137"/>
      <c r="K13" s="269" t="s">
        <v>477</v>
      </c>
      <c r="L13" s="270" t="s">
        <v>477</v>
      </c>
      <c r="M13" s="271">
        <v>5</v>
      </c>
      <c r="N13" s="272" t="s">
        <v>477</v>
      </c>
    </row>
    <row r="14" spans="1:16" ht="13.5" customHeight="1" x14ac:dyDescent="0.15">
      <c r="A14" s="250"/>
      <c r="B14" s="246"/>
      <c r="C14" s="246"/>
      <c r="D14" s="246"/>
      <c r="E14" s="246"/>
      <c r="F14" s="246"/>
      <c r="G14" s="1135" t="s">
        <v>478</v>
      </c>
      <c r="H14" s="1136"/>
      <c r="I14" s="1136"/>
      <c r="J14" s="1137"/>
      <c r="K14" s="269">
        <v>88511</v>
      </c>
      <c r="L14" s="270">
        <v>4512</v>
      </c>
      <c r="M14" s="271">
        <v>3782</v>
      </c>
      <c r="N14" s="272">
        <v>19.3</v>
      </c>
    </row>
    <row r="15" spans="1:16" ht="13.5" customHeight="1" x14ac:dyDescent="0.15">
      <c r="A15" s="250"/>
      <c r="B15" s="246"/>
      <c r="C15" s="246"/>
      <c r="D15" s="246"/>
      <c r="E15" s="246"/>
      <c r="F15" s="246"/>
      <c r="G15" s="1135" t="s">
        <v>479</v>
      </c>
      <c r="H15" s="1136"/>
      <c r="I15" s="1136"/>
      <c r="J15" s="1137"/>
      <c r="K15" s="269">
        <v>150</v>
      </c>
      <c r="L15" s="270">
        <v>8</v>
      </c>
      <c r="M15" s="271">
        <v>1791</v>
      </c>
      <c r="N15" s="272">
        <v>-99.6</v>
      </c>
    </row>
    <row r="16" spans="1:16" x14ac:dyDescent="0.15">
      <c r="A16" s="250"/>
      <c r="B16" s="246"/>
      <c r="C16" s="246"/>
      <c r="D16" s="246"/>
      <c r="E16" s="246"/>
      <c r="F16" s="246"/>
      <c r="G16" s="1138" t="s">
        <v>480</v>
      </c>
      <c r="H16" s="1139"/>
      <c r="I16" s="1139"/>
      <c r="J16" s="1140"/>
      <c r="K16" s="270">
        <v>-160675</v>
      </c>
      <c r="L16" s="270">
        <v>-8191</v>
      </c>
      <c r="M16" s="271">
        <v>-8307</v>
      </c>
      <c r="N16" s="272">
        <v>-1.4</v>
      </c>
    </row>
    <row r="17" spans="1:16" x14ac:dyDescent="0.15">
      <c r="A17" s="250"/>
      <c r="B17" s="246"/>
      <c r="C17" s="246"/>
      <c r="D17" s="246"/>
      <c r="E17" s="246"/>
      <c r="F17" s="246"/>
      <c r="G17" s="1138" t="s">
        <v>170</v>
      </c>
      <c r="H17" s="1139"/>
      <c r="I17" s="1139"/>
      <c r="J17" s="1140"/>
      <c r="K17" s="270">
        <v>2065596</v>
      </c>
      <c r="L17" s="270">
        <v>105296</v>
      </c>
      <c r="M17" s="271">
        <v>97236</v>
      </c>
      <c r="N17" s="272">
        <v>8.3000000000000007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32" t="s">
        <v>485</v>
      </c>
      <c r="H21" s="1133"/>
      <c r="I21" s="1133"/>
      <c r="J21" s="1134"/>
      <c r="K21" s="282">
        <v>8.67</v>
      </c>
      <c r="L21" s="283">
        <v>9.07</v>
      </c>
      <c r="M21" s="284">
        <v>-0.4</v>
      </c>
      <c r="N21" s="251"/>
      <c r="O21" s="285"/>
      <c r="P21" s="281"/>
    </row>
    <row r="22" spans="1:16" s="286" customFormat="1" x14ac:dyDescent="0.15">
      <c r="A22" s="281"/>
      <c r="B22" s="251"/>
      <c r="C22" s="251"/>
      <c r="D22" s="251"/>
      <c r="E22" s="251"/>
      <c r="F22" s="251"/>
      <c r="G22" s="1132" t="s">
        <v>486</v>
      </c>
      <c r="H22" s="1133"/>
      <c r="I22" s="1133"/>
      <c r="J22" s="1134"/>
      <c r="K22" s="287">
        <v>98.4</v>
      </c>
      <c r="L22" s="288">
        <v>97.2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21" t="s">
        <v>467</v>
      </c>
      <c r="L30" s="256"/>
      <c r="M30" s="257" t="s">
        <v>468</v>
      </c>
      <c r="N30" s="258"/>
    </row>
    <row r="31" spans="1:16" x14ac:dyDescent="0.15">
      <c r="A31" s="250"/>
      <c r="B31" s="246"/>
      <c r="C31" s="246"/>
      <c r="D31" s="246"/>
      <c r="E31" s="246"/>
      <c r="F31" s="246"/>
      <c r="G31" s="259"/>
      <c r="H31" s="260"/>
      <c r="I31" s="260"/>
      <c r="J31" s="261"/>
      <c r="K31" s="1122"/>
      <c r="L31" s="262" t="s">
        <v>469</v>
      </c>
      <c r="M31" s="263" t="s">
        <v>470</v>
      </c>
      <c r="N31" s="264" t="s">
        <v>471</v>
      </c>
    </row>
    <row r="32" spans="1:16" ht="27" customHeight="1" x14ac:dyDescent="0.15">
      <c r="A32" s="250"/>
      <c r="B32" s="246"/>
      <c r="C32" s="246"/>
      <c r="D32" s="246"/>
      <c r="E32" s="246"/>
      <c r="F32" s="246"/>
      <c r="G32" s="1123" t="s">
        <v>490</v>
      </c>
      <c r="H32" s="1124"/>
      <c r="I32" s="1124"/>
      <c r="J32" s="1125"/>
      <c r="K32" s="296">
        <v>864862</v>
      </c>
      <c r="L32" s="296">
        <v>44087</v>
      </c>
      <c r="M32" s="297">
        <v>47831</v>
      </c>
      <c r="N32" s="298">
        <v>-7.8</v>
      </c>
    </row>
    <row r="33" spans="1:16" ht="13.5" customHeight="1" x14ac:dyDescent="0.15">
      <c r="A33" s="250"/>
      <c r="B33" s="246"/>
      <c r="C33" s="246"/>
      <c r="D33" s="246"/>
      <c r="E33" s="246"/>
      <c r="F33" s="246"/>
      <c r="G33" s="1123" t="s">
        <v>491</v>
      </c>
      <c r="H33" s="1124"/>
      <c r="I33" s="1124"/>
      <c r="J33" s="1125"/>
      <c r="K33" s="296" t="s">
        <v>477</v>
      </c>
      <c r="L33" s="296" t="s">
        <v>477</v>
      </c>
      <c r="M33" s="297" t="s">
        <v>477</v>
      </c>
      <c r="N33" s="298" t="s">
        <v>477</v>
      </c>
    </row>
    <row r="34" spans="1:16" ht="27" customHeight="1" x14ac:dyDescent="0.15">
      <c r="A34" s="250"/>
      <c r="B34" s="246"/>
      <c r="C34" s="246"/>
      <c r="D34" s="246"/>
      <c r="E34" s="246"/>
      <c r="F34" s="246"/>
      <c r="G34" s="1123" t="s">
        <v>492</v>
      </c>
      <c r="H34" s="1124"/>
      <c r="I34" s="1124"/>
      <c r="J34" s="1125"/>
      <c r="K34" s="296" t="s">
        <v>477</v>
      </c>
      <c r="L34" s="296" t="s">
        <v>477</v>
      </c>
      <c r="M34" s="297">
        <v>13</v>
      </c>
      <c r="N34" s="298" t="s">
        <v>477</v>
      </c>
    </row>
    <row r="35" spans="1:16" ht="27" customHeight="1" x14ac:dyDescent="0.15">
      <c r="A35" s="250"/>
      <c r="B35" s="246"/>
      <c r="C35" s="246"/>
      <c r="D35" s="246"/>
      <c r="E35" s="246"/>
      <c r="F35" s="246"/>
      <c r="G35" s="1123" t="s">
        <v>493</v>
      </c>
      <c r="H35" s="1124"/>
      <c r="I35" s="1124"/>
      <c r="J35" s="1125"/>
      <c r="K35" s="296">
        <v>536448</v>
      </c>
      <c r="L35" s="296">
        <v>27346</v>
      </c>
      <c r="M35" s="297">
        <v>14490</v>
      </c>
      <c r="N35" s="298">
        <v>88.7</v>
      </c>
    </row>
    <row r="36" spans="1:16" ht="27" customHeight="1" x14ac:dyDescent="0.15">
      <c r="A36" s="250"/>
      <c r="B36" s="246"/>
      <c r="C36" s="246"/>
      <c r="D36" s="246"/>
      <c r="E36" s="246"/>
      <c r="F36" s="246"/>
      <c r="G36" s="1123" t="s">
        <v>494</v>
      </c>
      <c r="H36" s="1124"/>
      <c r="I36" s="1124"/>
      <c r="J36" s="1125"/>
      <c r="K36" s="296">
        <v>88594</v>
      </c>
      <c r="L36" s="296">
        <v>4516</v>
      </c>
      <c r="M36" s="297">
        <v>3677</v>
      </c>
      <c r="N36" s="298">
        <v>22.8</v>
      </c>
    </row>
    <row r="37" spans="1:16" ht="13.5" customHeight="1" x14ac:dyDescent="0.15">
      <c r="A37" s="250"/>
      <c r="B37" s="246"/>
      <c r="C37" s="246"/>
      <c r="D37" s="246"/>
      <c r="E37" s="246"/>
      <c r="F37" s="246"/>
      <c r="G37" s="1123" t="s">
        <v>495</v>
      </c>
      <c r="H37" s="1124"/>
      <c r="I37" s="1124"/>
      <c r="J37" s="1125"/>
      <c r="K37" s="296">
        <v>57157</v>
      </c>
      <c r="L37" s="296">
        <v>2914</v>
      </c>
      <c r="M37" s="297">
        <v>1018</v>
      </c>
      <c r="N37" s="298">
        <v>186.2</v>
      </c>
    </row>
    <row r="38" spans="1:16" ht="27" customHeight="1" x14ac:dyDescent="0.15">
      <c r="A38" s="250"/>
      <c r="B38" s="246"/>
      <c r="C38" s="246"/>
      <c r="D38" s="246"/>
      <c r="E38" s="246"/>
      <c r="F38" s="246"/>
      <c r="G38" s="1126" t="s">
        <v>496</v>
      </c>
      <c r="H38" s="1127"/>
      <c r="I38" s="1127"/>
      <c r="J38" s="1128"/>
      <c r="K38" s="299">
        <v>17</v>
      </c>
      <c r="L38" s="299">
        <v>1</v>
      </c>
      <c r="M38" s="300">
        <v>7</v>
      </c>
      <c r="N38" s="301">
        <v>-85.7</v>
      </c>
      <c r="O38" s="295"/>
    </row>
    <row r="39" spans="1:16" x14ac:dyDescent="0.15">
      <c r="A39" s="250"/>
      <c r="B39" s="246"/>
      <c r="C39" s="246"/>
      <c r="D39" s="246"/>
      <c r="E39" s="246"/>
      <c r="F39" s="246"/>
      <c r="G39" s="1126" t="s">
        <v>497</v>
      </c>
      <c r="H39" s="1127"/>
      <c r="I39" s="1127"/>
      <c r="J39" s="1128"/>
      <c r="K39" s="302">
        <v>-196855</v>
      </c>
      <c r="L39" s="302">
        <v>-10035</v>
      </c>
      <c r="M39" s="303">
        <v>-3521</v>
      </c>
      <c r="N39" s="304">
        <v>185</v>
      </c>
      <c r="O39" s="295"/>
    </row>
    <row r="40" spans="1:16" ht="27" customHeight="1" x14ac:dyDescent="0.15">
      <c r="A40" s="250"/>
      <c r="B40" s="246"/>
      <c r="C40" s="246"/>
      <c r="D40" s="246"/>
      <c r="E40" s="246"/>
      <c r="F40" s="246"/>
      <c r="G40" s="1123" t="s">
        <v>498</v>
      </c>
      <c r="H40" s="1124"/>
      <c r="I40" s="1124"/>
      <c r="J40" s="1125"/>
      <c r="K40" s="302">
        <v>-853268</v>
      </c>
      <c r="L40" s="302">
        <v>-43496</v>
      </c>
      <c r="M40" s="303">
        <v>-43531</v>
      </c>
      <c r="N40" s="304">
        <v>-0.1</v>
      </c>
      <c r="O40" s="295"/>
    </row>
    <row r="41" spans="1:16" x14ac:dyDescent="0.15">
      <c r="A41" s="250"/>
      <c r="B41" s="246"/>
      <c r="C41" s="246"/>
      <c r="D41" s="246"/>
      <c r="E41" s="246"/>
      <c r="F41" s="246"/>
      <c r="G41" s="1129" t="s">
        <v>281</v>
      </c>
      <c r="H41" s="1130"/>
      <c r="I41" s="1130"/>
      <c r="J41" s="1131"/>
      <c r="K41" s="296">
        <v>496955</v>
      </c>
      <c r="L41" s="302">
        <v>25333</v>
      </c>
      <c r="M41" s="303">
        <v>19983</v>
      </c>
      <c r="N41" s="304">
        <v>26.8</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16" t="s">
        <v>467</v>
      </c>
      <c r="J49" s="1118" t="s">
        <v>502</v>
      </c>
      <c r="K49" s="1119"/>
      <c r="L49" s="1119"/>
      <c r="M49" s="1119"/>
      <c r="N49" s="1120"/>
    </row>
    <row r="50" spans="1:14" x14ac:dyDescent="0.15">
      <c r="A50" s="250"/>
      <c r="B50" s="246"/>
      <c r="C50" s="246"/>
      <c r="D50" s="246"/>
      <c r="E50" s="246"/>
      <c r="F50" s="246"/>
      <c r="G50" s="314"/>
      <c r="H50" s="315"/>
      <c r="I50" s="1117"/>
      <c r="J50" s="316" t="s">
        <v>503</v>
      </c>
      <c r="K50" s="317" t="s">
        <v>504</v>
      </c>
      <c r="L50" s="318" t="s">
        <v>505</v>
      </c>
      <c r="M50" s="319" t="s">
        <v>506</v>
      </c>
      <c r="N50" s="320" t="s">
        <v>507</v>
      </c>
    </row>
    <row r="51" spans="1:14" x14ac:dyDescent="0.15">
      <c r="A51" s="250"/>
      <c r="B51" s="246"/>
      <c r="C51" s="246"/>
      <c r="D51" s="246"/>
      <c r="E51" s="246"/>
      <c r="F51" s="246"/>
      <c r="G51" s="312" t="s">
        <v>508</v>
      </c>
      <c r="H51" s="313"/>
      <c r="I51" s="321">
        <v>223810</v>
      </c>
      <c r="J51" s="322">
        <v>10818</v>
      </c>
      <c r="K51" s="323">
        <v>-54</v>
      </c>
      <c r="L51" s="324">
        <v>46819</v>
      </c>
      <c r="M51" s="325">
        <v>9.3000000000000007</v>
      </c>
      <c r="N51" s="326">
        <v>-63.3</v>
      </c>
    </row>
    <row r="52" spans="1:14" x14ac:dyDescent="0.15">
      <c r="A52" s="250"/>
      <c r="B52" s="246"/>
      <c r="C52" s="246"/>
      <c r="D52" s="246"/>
      <c r="E52" s="246"/>
      <c r="F52" s="246"/>
      <c r="G52" s="327"/>
      <c r="H52" s="328" t="s">
        <v>509</v>
      </c>
      <c r="I52" s="329">
        <v>206230</v>
      </c>
      <c r="J52" s="330">
        <v>9969</v>
      </c>
      <c r="K52" s="331">
        <v>1.6</v>
      </c>
      <c r="L52" s="332">
        <v>24121</v>
      </c>
      <c r="M52" s="333">
        <v>9.5</v>
      </c>
      <c r="N52" s="334">
        <v>-7.9</v>
      </c>
    </row>
    <row r="53" spans="1:14" x14ac:dyDescent="0.15">
      <c r="A53" s="250"/>
      <c r="B53" s="246"/>
      <c r="C53" s="246"/>
      <c r="D53" s="246"/>
      <c r="E53" s="246"/>
      <c r="F53" s="246"/>
      <c r="G53" s="312" t="s">
        <v>510</v>
      </c>
      <c r="H53" s="313"/>
      <c r="I53" s="321">
        <v>343825</v>
      </c>
      <c r="J53" s="322">
        <v>16806</v>
      </c>
      <c r="K53" s="323">
        <v>55.4</v>
      </c>
      <c r="L53" s="324">
        <v>53270</v>
      </c>
      <c r="M53" s="325">
        <v>13.8</v>
      </c>
      <c r="N53" s="326">
        <v>41.6</v>
      </c>
    </row>
    <row r="54" spans="1:14" x14ac:dyDescent="0.15">
      <c r="A54" s="250"/>
      <c r="B54" s="246"/>
      <c r="C54" s="246"/>
      <c r="D54" s="246"/>
      <c r="E54" s="246"/>
      <c r="F54" s="246"/>
      <c r="G54" s="327"/>
      <c r="H54" s="328" t="s">
        <v>509</v>
      </c>
      <c r="I54" s="329">
        <v>298112</v>
      </c>
      <c r="J54" s="330">
        <v>14571</v>
      </c>
      <c r="K54" s="331">
        <v>46.2</v>
      </c>
      <c r="L54" s="332">
        <v>24316</v>
      </c>
      <c r="M54" s="333">
        <v>0.8</v>
      </c>
      <c r="N54" s="334">
        <v>45.4</v>
      </c>
    </row>
    <row r="55" spans="1:14" x14ac:dyDescent="0.15">
      <c r="A55" s="250"/>
      <c r="B55" s="246"/>
      <c r="C55" s="246"/>
      <c r="D55" s="246"/>
      <c r="E55" s="246"/>
      <c r="F55" s="246"/>
      <c r="G55" s="312" t="s">
        <v>511</v>
      </c>
      <c r="H55" s="313"/>
      <c r="I55" s="321">
        <v>316306</v>
      </c>
      <c r="J55" s="322">
        <v>15696</v>
      </c>
      <c r="K55" s="323">
        <v>-6.6</v>
      </c>
      <c r="L55" s="324">
        <v>53292</v>
      </c>
      <c r="M55" s="325">
        <v>0</v>
      </c>
      <c r="N55" s="326">
        <v>-6.6</v>
      </c>
    </row>
    <row r="56" spans="1:14" x14ac:dyDescent="0.15">
      <c r="A56" s="250"/>
      <c r="B56" s="246"/>
      <c r="C56" s="246"/>
      <c r="D56" s="246"/>
      <c r="E56" s="246"/>
      <c r="F56" s="246"/>
      <c r="G56" s="327"/>
      <c r="H56" s="328" t="s">
        <v>509</v>
      </c>
      <c r="I56" s="329">
        <v>222613</v>
      </c>
      <c r="J56" s="330">
        <v>11047</v>
      </c>
      <c r="K56" s="331">
        <v>-24.2</v>
      </c>
      <c r="L56" s="332">
        <v>28900</v>
      </c>
      <c r="M56" s="333">
        <v>18.899999999999999</v>
      </c>
      <c r="N56" s="334">
        <v>-43.1</v>
      </c>
    </row>
    <row r="57" spans="1:14" x14ac:dyDescent="0.15">
      <c r="A57" s="250"/>
      <c r="B57" s="246"/>
      <c r="C57" s="246"/>
      <c r="D57" s="246"/>
      <c r="E57" s="246"/>
      <c r="F57" s="246"/>
      <c r="G57" s="312" t="s">
        <v>512</v>
      </c>
      <c r="H57" s="313"/>
      <c r="I57" s="321">
        <v>596764</v>
      </c>
      <c r="J57" s="322">
        <v>30020</v>
      </c>
      <c r="K57" s="323">
        <v>91.3</v>
      </c>
      <c r="L57" s="324">
        <v>69469</v>
      </c>
      <c r="M57" s="325">
        <v>30.4</v>
      </c>
      <c r="N57" s="326">
        <v>60.9</v>
      </c>
    </row>
    <row r="58" spans="1:14" x14ac:dyDescent="0.15">
      <c r="A58" s="250"/>
      <c r="B58" s="246"/>
      <c r="C58" s="246"/>
      <c r="D58" s="246"/>
      <c r="E58" s="246"/>
      <c r="F58" s="246"/>
      <c r="G58" s="327"/>
      <c r="H58" s="328" t="s">
        <v>509</v>
      </c>
      <c r="I58" s="329">
        <v>364798</v>
      </c>
      <c r="J58" s="330">
        <v>18351</v>
      </c>
      <c r="K58" s="331">
        <v>66.099999999999994</v>
      </c>
      <c r="L58" s="332">
        <v>38215</v>
      </c>
      <c r="M58" s="333">
        <v>32.200000000000003</v>
      </c>
      <c r="N58" s="334">
        <v>33.9</v>
      </c>
    </row>
    <row r="59" spans="1:14" x14ac:dyDescent="0.15">
      <c r="A59" s="250"/>
      <c r="B59" s="246"/>
      <c r="C59" s="246"/>
      <c r="D59" s="246"/>
      <c r="E59" s="246"/>
      <c r="F59" s="246"/>
      <c r="G59" s="312" t="s">
        <v>513</v>
      </c>
      <c r="H59" s="313"/>
      <c r="I59" s="321">
        <v>390195</v>
      </c>
      <c r="J59" s="322">
        <v>19891</v>
      </c>
      <c r="K59" s="323">
        <v>-33.700000000000003</v>
      </c>
      <c r="L59" s="324">
        <v>67293</v>
      </c>
      <c r="M59" s="325">
        <v>-3.1</v>
      </c>
      <c r="N59" s="326">
        <v>-30.6</v>
      </c>
    </row>
    <row r="60" spans="1:14" x14ac:dyDescent="0.15">
      <c r="A60" s="250"/>
      <c r="B60" s="246"/>
      <c r="C60" s="246"/>
      <c r="D60" s="246"/>
      <c r="E60" s="246"/>
      <c r="F60" s="246"/>
      <c r="G60" s="327"/>
      <c r="H60" s="328" t="s">
        <v>509</v>
      </c>
      <c r="I60" s="335">
        <v>109778</v>
      </c>
      <c r="J60" s="330">
        <v>5596</v>
      </c>
      <c r="K60" s="331">
        <v>-69.5</v>
      </c>
      <c r="L60" s="332">
        <v>35076</v>
      </c>
      <c r="M60" s="333">
        <v>-8.1999999999999993</v>
      </c>
      <c r="N60" s="334">
        <v>-61.3</v>
      </c>
    </row>
    <row r="61" spans="1:14" x14ac:dyDescent="0.15">
      <c r="A61" s="250"/>
      <c r="B61" s="246"/>
      <c r="C61" s="246"/>
      <c r="D61" s="246"/>
      <c r="E61" s="246"/>
      <c r="F61" s="246"/>
      <c r="G61" s="312" t="s">
        <v>514</v>
      </c>
      <c r="H61" s="336"/>
      <c r="I61" s="337">
        <v>374180</v>
      </c>
      <c r="J61" s="338">
        <v>18646</v>
      </c>
      <c r="K61" s="339">
        <v>10.5</v>
      </c>
      <c r="L61" s="340">
        <v>58029</v>
      </c>
      <c r="M61" s="341">
        <v>10.1</v>
      </c>
      <c r="N61" s="326">
        <v>0.4</v>
      </c>
    </row>
    <row r="62" spans="1:14" x14ac:dyDescent="0.15">
      <c r="A62" s="250"/>
      <c r="B62" s="246"/>
      <c r="C62" s="246"/>
      <c r="D62" s="246"/>
      <c r="E62" s="246"/>
      <c r="F62" s="246"/>
      <c r="G62" s="327"/>
      <c r="H62" s="328" t="s">
        <v>509</v>
      </c>
      <c r="I62" s="329">
        <v>240306</v>
      </c>
      <c r="J62" s="330">
        <v>11907</v>
      </c>
      <c r="K62" s="331">
        <v>4</v>
      </c>
      <c r="L62" s="332">
        <v>30126</v>
      </c>
      <c r="M62" s="333">
        <v>10.6</v>
      </c>
      <c r="N62" s="334">
        <v>-6.6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customSheetViews>
    <customSheetView guid="{6A394F38-1C47-48F0-8279-700484DB30FF}"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customSheetViews>
    <customSheetView guid="{6A394F38-1C47-48F0-8279-700484DB30FF}"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customSheetViews>
    <customSheetView guid="{6A394F38-1C47-48F0-8279-700484DB30FF}"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1" t="s">
        <v>3</v>
      </c>
      <c r="D47" s="1141"/>
      <c r="E47" s="1142"/>
      <c r="F47" s="11">
        <v>10.039999999999999</v>
      </c>
      <c r="G47" s="12">
        <v>8.8699999999999992</v>
      </c>
      <c r="H47" s="12">
        <v>7.33</v>
      </c>
      <c r="I47" s="12">
        <v>7.71</v>
      </c>
      <c r="J47" s="13">
        <v>9</v>
      </c>
    </row>
    <row r="48" spans="2:10" ht="57.75" customHeight="1" x14ac:dyDescent="0.15">
      <c r="B48" s="14"/>
      <c r="C48" s="1143" t="s">
        <v>4</v>
      </c>
      <c r="D48" s="1143"/>
      <c r="E48" s="1144"/>
      <c r="F48" s="15">
        <v>4.8</v>
      </c>
      <c r="G48" s="16">
        <v>5.23</v>
      </c>
      <c r="H48" s="16">
        <v>5.1100000000000003</v>
      </c>
      <c r="I48" s="16">
        <v>5.13</v>
      </c>
      <c r="J48" s="17">
        <v>5.22</v>
      </c>
    </row>
    <row r="49" spans="2:10" ht="57.75" customHeight="1" thickBot="1" x14ac:dyDescent="0.2">
      <c r="B49" s="18"/>
      <c r="C49" s="1145" t="s">
        <v>5</v>
      </c>
      <c r="D49" s="1145"/>
      <c r="E49" s="1146"/>
      <c r="F49" s="19">
        <v>2.5299999999999998</v>
      </c>
      <c r="G49" s="20" t="s">
        <v>521</v>
      </c>
      <c r="H49" s="20" t="s">
        <v>522</v>
      </c>
      <c r="I49" s="20">
        <v>0.62</v>
      </c>
      <c r="J49" s="21">
        <v>1.25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customSheetViews>
    <customSheetView guid="{6A394F38-1C47-48F0-8279-700484DB30FF}" showGridLines="0" fitToPage="1" hiddenRows="1" hiddenColumns="1">
      <rowBreaks count="1" manualBreakCount="1">
        <brk id="51" max="15" man="1"/>
      </rowBreaks>
      <pageMargins left="0" right="0" top="0.19685039370078741" bottom="0" header="0" footer="0"/>
      <printOptions horizontalCentered="1"/>
      <pageSetup paperSize="9" scale="66"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2018-05-11T01:02:31Z</cp:lastPrinted>
  <dcterms:created xsi:type="dcterms:W3CDTF">2018-01-24T03:17:26Z</dcterms:created>
  <dcterms:modified xsi:type="dcterms:W3CDTF">2018-05-11T01:02:34Z</dcterms:modified>
  <cp:category/>
</cp:coreProperties>
</file>