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2\zaisei\zaisei\HP掲載原稿\財政状況資料集\"/>
    </mc:Choice>
  </mc:AlternateContent>
  <bookViews>
    <workbookView xWindow="0" yWindow="0" windowWidth="28755" windowHeight="3300" firstSheet="10" activeTab="1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806F33D6_9AAA_4C45_B92B_235510E5417E_.wvu.Cols" localSheetId="2" hidden="1">'各会計、関係団体の財政状況及び健全化判断比率'!$EB:$XFD</definedName>
    <definedName name="Z_806F33D6_9AAA_4C45_B92B_235510E5417E_.wvu.Cols" localSheetId="12" hidden="1">基金残高に係る経年分析!$P:$XFD</definedName>
    <definedName name="Z_806F33D6_9AAA_4C45_B92B_235510E5417E_.wvu.Cols" localSheetId="4" hidden="1">'経常経費分析表（経常収支比率の分析）'!$DM:$XFD</definedName>
    <definedName name="Z_806F33D6_9AAA_4C45_B92B_235510E5417E_.wvu.Cols" localSheetId="5" hidden="1">'経常経費分析表（人件費・公債費・普通建設事業費の分析）'!$AU:$XFD</definedName>
    <definedName name="Z_806F33D6_9AAA_4C45_B92B_235510E5417E_.wvu.Cols" localSheetId="3" hidden="1">財政比較分析表!$DQ:$XFD</definedName>
    <definedName name="Z_806F33D6_9AAA_4C45_B92B_235510E5417E_.wvu.Cols" localSheetId="10" hidden="1">'実質公債費比率（分子）の構造'!$V:$XFD</definedName>
    <definedName name="Z_806F33D6_9AAA_4C45_B92B_235510E5417E_.wvu.Cols" localSheetId="8" hidden="1">実質収支比率等に係る経年分析!$Q:$XFD</definedName>
    <definedName name="Z_806F33D6_9AAA_4C45_B92B_235510E5417E_.wvu.Cols" localSheetId="11" hidden="1">'将来負担比率（分子）の構造'!$T:$XFD</definedName>
    <definedName name="Z_806F33D6_9AAA_4C45_B92B_235510E5417E_.wvu.Cols" localSheetId="6" hidden="1">'性質別歳出決算分析表（住民一人当たりのコスト）'!$DV:$XFD</definedName>
    <definedName name="Z_806F33D6_9AAA_4C45_B92B_235510E5417E_.wvu.Cols" localSheetId="0" hidden="1">総括表!$DP:$XFD</definedName>
    <definedName name="Z_806F33D6_9AAA_4C45_B92B_235510E5417E_.wvu.Cols" localSheetId="1" hidden="1">普通会計の状況!$EN:$XFD</definedName>
    <definedName name="Z_806F33D6_9AAA_4C45_B92B_235510E5417E_.wvu.Cols" localSheetId="7" hidden="1">'目的別歳出決算分析表（住民一人当たりのコスト）'!$DV:$XFD</definedName>
    <definedName name="Z_806F33D6_9AAA_4C45_B92B_235510E5417E_.wvu.Cols" localSheetId="9" hidden="1">連結実質赤字比率に係る赤字・黒字の構成分析!$Q:$XFD</definedName>
    <definedName name="Z_806F33D6_9AAA_4C45_B92B_235510E5417E_.wvu.Rows" localSheetId="2" hidden="1">'各会計、関係団体の財政状況及び健全化判断比率'!$137:$1048576,'各会計、関係団体の財政状況及び健全化判断比率'!$89:$101,'各会計、関係団体の財政状況及び健全化判断比率'!$135:$136</definedName>
    <definedName name="Z_806F33D6_9AAA_4C45_B92B_235510E5417E_.wvu.Rows" localSheetId="12" hidden="1">基金残高に係る経年分析!$67:$1048576,基金残高に係る経年分析!$65:$66</definedName>
    <definedName name="Z_806F33D6_9AAA_4C45_B92B_235510E5417E_.wvu.Rows" localSheetId="4" hidden="1">'経常経費分析表（経常収支比率の分析）'!$104:$1048576,'経常経費分析表（経常収支比率の分析）'!$90:$103</definedName>
    <definedName name="Z_806F33D6_9AAA_4C45_B92B_235510E5417E_.wvu.Rows" localSheetId="5" hidden="1">'経常経費分析表（人件費・公債費・普通建設事業費の分析）'!$75:$1048576,'経常経費分析表（人件費・公債費・普通建設事業費の分析）'!$67:$74</definedName>
    <definedName name="Z_806F33D6_9AAA_4C45_B92B_235510E5417E_.wvu.Rows" localSheetId="3" hidden="1">財政比較分析表!$111:$1048576,財政比較分析表!$98:$110</definedName>
    <definedName name="Z_806F33D6_9AAA_4C45_B92B_235510E5417E_.wvu.Rows" localSheetId="10" hidden="1">'実質公債費比率（分子）の構造'!$63:$1048576</definedName>
    <definedName name="Z_806F33D6_9AAA_4C45_B92B_235510E5417E_.wvu.Rows" localSheetId="8" hidden="1">実質収支比率等に係る経年分析!$54:$1048576,実質収支比率等に係る経年分析!$51:$53</definedName>
    <definedName name="Z_806F33D6_9AAA_4C45_B92B_235510E5417E_.wvu.Rows" localSheetId="11" hidden="1">'将来負担比率（分子）の構造'!$87:$1048576,'将来負担比率（分子）の構造'!$56:$86</definedName>
    <definedName name="Z_806F33D6_9AAA_4C45_B92B_235510E5417E_.wvu.Rows" localSheetId="6" hidden="1">'性質別歳出決算分析表（住民一人当たりのコスト）'!$133:$1048576,'性質別歳出決算分析表（住民一人当たりのコスト）'!$117:$132</definedName>
    <definedName name="Z_806F33D6_9AAA_4C45_B92B_235510E5417E_.wvu.Rows" localSheetId="0" hidden="1">総括表!$60:$1048576,総括表!$57:$59</definedName>
    <definedName name="Z_806F33D6_9AAA_4C45_B92B_235510E5417E_.wvu.Rows" localSheetId="1" hidden="1">普通会計の状況!$54:$1048576,普通会計の状況!$50:$53</definedName>
    <definedName name="Z_806F33D6_9AAA_4C45_B92B_235510E5417E_.wvu.Rows" localSheetId="7" hidden="1">'目的別歳出決算分析表（住民一人当たりのコスト）'!$133:$1048576,'目的別歳出決算分析表（住民一人当たりのコスト）'!$117:$132</definedName>
    <definedName name="Z_806F33D6_9AAA_4C45_B92B_235510E5417E_.wvu.Rows" localSheetId="9" hidden="1">連結実質赤字比率に係る赤字・黒字の構成分析!$46:$1048576</definedName>
  </definedNames>
  <calcPr calcId="162913" concurrentManualCount="2"/>
  <customWorkbookViews>
    <customWorkbookView name="隅本 幸之介 - 個人用ビュー" guid="{806F33D6-9AAA-4C45-B92B-235510E5417E}" mergeInterval="0" personalView="1" maximized="1" windowWidth="1916" windowHeight="850"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E37" i="1"/>
  <c r="AM37" i="1"/>
  <c r="U37" i="1"/>
  <c r="C37" i="1"/>
  <c r="BE36" i="1"/>
  <c r="AM36" i="1"/>
  <c r="C36" i="1"/>
  <c r="BE35" i="1"/>
  <c r="AM35" i="1"/>
  <c r="C35" i="1"/>
  <c r="U34" i="1"/>
  <c r="U35" i="1" s="1"/>
  <c r="U36" i="1" s="1"/>
  <c r="C34" i="1"/>
  <c r="AM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E34" i="1" l="1"/>
  <c r="BW34" i="1" s="1"/>
  <c r="BW35" i="1" s="1"/>
  <c r="BW36" i="1" s="1"/>
  <c r="BW37" i="1" s="1"/>
  <c r="CO34" i="1" l="1"/>
  <c r="CO35" i="1" s="1"/>
  <c r="CO36" i="1" s="1"/>
</calcChain>
</file>

<file path=xl/sharedStrings.xml><?xml version="1.0" encoding="utf-8"?>
<sst xmlns="http://schemas.openxmlformats.org/spreadsheetml/2006/main" count="1079" uniqueCount="592">
  <si>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</si>
  <si>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</si>
  <si>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</si>
  <si>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</si>
  <si>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</si>
  <si>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</si>
  <si>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</si>
  <si>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</si>
  <si>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</si>
  <si>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</si>
  <si>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</si>
  <si>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</si>
  <si>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</si>
  <si>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</si>
  <si>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</si>
  <si>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</si>
  <si>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</si>
  <si>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</si>
  <si>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</si>
  <si>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</si>
  <si>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</si>
  <si>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</si>
  <si>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</si>
  <si>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</si>
  <si>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</si>
  <si>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</si>
  <si>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</si>
  <si>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</si>
  <si>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</si>
  <si>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</si>
  <si>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</si>
  <si>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</si>
  <si>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</si>
  <si>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</si>
  <si>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</si>
  <si>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</si>
  <si>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</si>
  <si>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</si>
  <si>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</si>
  <si>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</si>
  <si>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</si>
  <si>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</si>
  <si>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</si>
  <si>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</si>
  <si>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</si>
  <si>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</si>
  <si>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</si>
  <si>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</si>
  <si>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</si>
  <si>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</si>
  <si>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</si>
  <si>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</si>
  <si>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</si>
  <si>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</si>
  <si>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</si>
  <si>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</si>
  <si>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</si>
  <si>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</si>
  <si>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</si>
  <si>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</si>
  <si>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</si>
  <si>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</si>
  <si>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</si>
  <si>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</si>
  <si>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</si>
  <si>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</si>
  <si>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</si>
  <si>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</si>
  <si>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</si>
  <si>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</si>
  <si>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</si>
  <si>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</si>
  <si>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</si>
  <si>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</si>
  <si>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</si>
  <si>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</si>
  <si>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</si>
  <si>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</si>
  <si>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</si>
  <si>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</si>
  <si>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</si>
  <si>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</si>
  <si>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</si>
  <si>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</si>
  <si>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</si>
  <si>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</si>
  <si>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</si>
  <si>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</si>
  <si>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</si>
  <si>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</si>
  <si>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</si>
  <si>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</si>
  <si>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</si>
  <si>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</si>
  <si>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</si>
  <si>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</si>
  <si>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</si>
  <si>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</si>
  <si>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</si>
  <si>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</si>
  <si>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</si>
  <si>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</si>
  <si>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</si>
  <si>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</si>
  <si>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</si>
  <si>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</si>
  <si>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</si>
  <si>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</si>
  <si>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</si>
  <si>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</si>
  <si>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</si>
  <si>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</si>
  <si>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</si>
  <si>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</si>
  <si>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</si>
  <si>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</si>
  <si>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</si>
  <si>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</si>
  <si>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</si>
  <si>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</si>
  <si>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</si>
  <si>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</si>
  <si>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</si>
  <si>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</si>
  <si>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</si>
  <si>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</si>
  <si>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</si>
  <si>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</si>
  <si>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</si>
  <si>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</si>
  <si>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</si>
  <si>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</si>
  <si>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</si>
  <si>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</si>
  <si>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</si>
  <si>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</si>
  <si>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</si>
  <si>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</si>
  <si>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</si>
  <si>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</si>
  <si>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</si>
  <si>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</si>
  <si>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</si>
  <si>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</si>
  <si>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</si>
  <si>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</si>
  <si>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</si>
  <si>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</si>
  <si>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</si>
  <si>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</si>
  <si>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</si>
  <si>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</si>
  <si>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</si>
  <si>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</si>
  <si>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</si>
  <si>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</si>
  <si>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</si>
  <si>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</si>
  <si>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</si>
  <si>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</si>
  <si>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</si>
  <si>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</si>
  <si>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</si>
  <si>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</si>
  <si>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</si>
  <si>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</si>
  <si>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</si>
  <si>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</si>
  <si>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</si>
  <si>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</si>
  <si>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</si>
  <si>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</si>
  <si>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</si>
  <si>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</si>
  <si>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</si>
  <si>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</si>
  <si>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</si>
  <si>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</si>
  <si>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</si>
  <si>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</si>
  <si>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</si>
  <si>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</si>
  <si>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</si>
  <si>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</si>
  <si>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</si>
  <si>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</si>
  <si>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</si>
  <si>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</si>
  <si>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</si>
  <si>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</si>
  <si>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</si>
  <si>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</si>
  <si>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</si>
  <si>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</si>
  <si>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</si>
  <si>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</si>
  <si>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</si>
  <si>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</si>
  <si>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</si>
  <si>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</si>
  <si>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</si>
  <si>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</si>
  <si>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</si>
  <si>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</si>
  <si>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</si>
  <si>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</si>
  <si>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</si>
  <si>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</si>
  <si>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</si>
  <si>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</si>
  <si>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北海道余市町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</si>
  <si>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</si>
  <si>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</si>
  <si>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</si>
  <si>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</si>
  <si>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</si>
  <si>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</si>
  <si>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</si>
  <si>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</si>
  <si>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</si>
  <si>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</si>
  <si>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</si>
  <si>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</si>
  <si>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</si>
  <si>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</si>
  <si>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</si>
  <si>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</si>
  <si>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</si>
  <si>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</si>
  <si>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</si>
  <si>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</si>
  <si>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</si>
  <si>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</si>
  <si>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</si>
  <si>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</si>
  <si>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</si>
  <si>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</si>
  <si>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</si>
  <si>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</si>
  <si>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</si>
  <si>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</si>
  <si>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</si>
  <si>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</si>
  <si>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</si>
  <si>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</si>
  <si>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</si>
  <si>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</si>
  <si>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</si>
  <si>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</si>
  <si>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</si>
  <si>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</si>
  <si>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</si>
  <si>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</si>
  <si>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</si>
  <si>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</si>
  <si>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</si>
  <si>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</si>
  <si>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</si>
  <si>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</si>
  <si>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</si>
  <si>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</si>
  <si>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</si>
  <si>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</si>
  <si>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</si>
  <si>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</si>
  <si>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</si>
  <si>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</si>
  <si>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</si>
  <si>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</si>
  <si>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</si>
  <si>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</si>
  <si>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</si>
  <si>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</si>
  <si>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</si>
  <si>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</si>
  <si>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</si>
  <si>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</si>
  <si>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</si>
  <si>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</si>
  <si>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</si>
  <si>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</si>
  <si>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</si>
  <si>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</si>
  <si>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</si>
  <si>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</si>
  <si>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</si>
  <si>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</si>
  <si>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</si>
  <si>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</si>
  <si>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</si>
  <si>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</si>
  <si>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</si>
  <si>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</si>
  <si>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</si>
  <si>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</si>
  <si>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</si>
  <si>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</si>
  <si>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</si>
  <si>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</si>
  <si>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</si>
  <si>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</si>
  <si>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</si>
  <si>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</si>
  <si>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</si>
  <si>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</si>
  <si>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</si>
  <si>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</si>
  <si>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</si>
  <si>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</si>
  <si>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</si>
  <si>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</si>
  <si>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</si>
  <si>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</si>
  <si>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</si>
  <si>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</si>
  <si>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</si>
  <si>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</si>
  <si>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</si>
  <si>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</si>
  <si>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</si>
  <si>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</si>
  <si>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</si>
  <si>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</si>
  <si>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</si>
  <si>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</si>
  <si>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</si>
  <si>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</si>
  <si>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</si>
  <si>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</si>
  <si>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</si>
  <si>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</si>
  <si>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</si>
  <si>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</si>
  <si>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</si>
  <si>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</si>
  <si>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</si>
  <si>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</si>
  <si>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</si>
  <si>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</si>
  <si>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</si>
  <si>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</si>
  <si>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</si>
  <si>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</si>
  <si>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</si>
  <si>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</si>
  <si>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</si>
  <si>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</si>
  <si>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</si>
  <si>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</si>
  <si>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</si>
  <si>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</si>
  <si>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</si>
  <si>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</si>
  <si>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</si>
  <si>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</si>
  <si>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</si>
  <si>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</si>
  <si>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</si>
  <si>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</si>
  <si>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北海道余市町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</si>
  <si>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</si>
  <si>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</si>
  <si>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</si>
  <si>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</si>
  <si>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</si>
  <si>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</si>
  <si>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</si>
  <si>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</si>
  <si>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</si>
  <si>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</si>
  <si>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</si>
  <si>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</si>
  <si>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</si>
  <si>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</si>
  <si>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</si>
  <si>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</si>
  <si>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</si>
  <si>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</si>
  <si>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</si>
  <si>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</si>
  <si>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</si>
  <si>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</si>
  <si>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</si>
  <si>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</si>
  <si>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</si>
  <si>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</si>
  <si>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</si>
  <si>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</si>
  <si>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</si>
  <si>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</si>
  <si>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</si>
  <si>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</si>
  <si>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</si>
  <si>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</si>
  <si>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</si>
  <si>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</si>
  <si>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</si>
  <si>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</si>
  <si>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</si>
  <si>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</si>
  <si>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</si>
  <si>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</si>
  <si>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</si>
  <si>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</si>
  <si>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</si>
  <si>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</si>
  <si>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</si>
  <si>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</si>
  <si>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</si>
  <si>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</si>
  <si>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</si>
  <si>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</si>
  <si>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</si>
  <si>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</si>
  <si>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</si>
  <si>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</si>
  <si>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</si>
  <si>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</si>
  <si>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</si>
  <si>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</si>
  <si>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</si>
  <si>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</si>
  <si>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</si>
  <si>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</si>
  <si>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</si>
  <si>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</si>
  <si>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</si>
  <si>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</si>
  <si>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</si>
  <si>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</si>
  <si>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</si>
  <si>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</si>
  <si>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</si>
  <si>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</si>
  <si>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</si>
  <si>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</si>
  <si>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</si>
  <si>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</si>
  <si>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</si>
  <si>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</si>
  <si>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</si>
  <si>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</si>
  <si>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</si>
  <si>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</si>
  <si>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</si>
  <si>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</si>
  <si>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</si>
  <si>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</si>
  <si>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</si>
  <si>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</si>
  <si>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</si>
  <si>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</si>
  <si>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</si>
  <si>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</si>
  <si>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</si>
  <si>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余市町水道事業会計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</si>
  <si>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</si>
  <si>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</si>
  <si>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余市町後期高齢者医療特別会計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</si>
  <si>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</si>
  <si>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</si>
  <si>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</si>
  <si>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</si>
  <si>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</si>
  <si>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</si>
  <si>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</si>
  <si>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</si>
  <si>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</si>
  <si>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</si>
  <si>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</si>
  <si>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</si>
  <si>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</si>
  <si>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</si>
  <si>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</si>
  <si>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</si>
  <si>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</si>
  <si>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</si>
  <si>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</si>
  <si>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</si>
  <si>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</si>
  <si>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</si>
  <si>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</si>
  <si>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</si>
  <si>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</si>
  <si>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</si>
  <si>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</si>
  <si>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</si>
  <si>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</si>
  <si>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</si>
  <si>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</si>
  <si>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</si>
  <si>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</si>
  <si>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</si>
  <si>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</si>
  <si>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</si>
  <si>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</si>
  <si>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</si>
  <si>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</si>
  <si>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</si>
  <si>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</si>
  <si>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</si>
  <si>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</si>
  <si>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</si>
  <si>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</si>
  <si>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</si>
  <si>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</si>
  <si>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</si>
  <si>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</si>
  <si>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</si>
  <si>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</si>
  <si>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</si>
  <si>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</si>
  <si>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</si>
  <si>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</si>
  <si>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</si>
  <si>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</si>
  <si>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</si>
  <si>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</si>
  <si>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</si>
  <si>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</si>
  <si>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</si>
  <si>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</si>
  <si>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</si>
  <si>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</si>
  <si>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</si>
  <si>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</si>
  <si>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</si>
  <si>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</si>
  <si>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</si>
  <si>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</si>
  <si>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</si>
  <si>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</si>
  <si>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</si>
  <si>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</si>
  <si>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</si>
  <si>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</si>
  <si>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</si>
  <si>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</si>
  <si>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</si>
  <si>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</si>
  <si>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</si>
  <si>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</si>
  <si>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</si>
  <si>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1.89</t>
  </si>
  <si>
    <t>▲ 2.65</t>
  </si>
  <si>
    <t>▲ 0.97</t>
  </si>
  <si>
    <t>余市町国民健康保険特別会計</t>
  </si>
  <si>
    <t>▲ 0.21</t>
  </si>
  <si>
    <t>▲ 2.29</t>
  </si>
  <si>
    <t>▲ 2.04</t>
  </si>
  <si>
    <t>▲ 1.71</t>
  </si>
  <si>
    <t>▲ 2.06</t>
  </si>
  <si>
    <t>余市町水道事業会計</t>
  </si>
  <si>
    <t>一般会計</t>
  </si>
  <si>
    <t>余市町介護保険特別会計</t>
  </si>
  <si>
    <t>余市町公共下水道特別会計</t>
  </si>
  <si>
    <t>余市町後期高齢者医療特別会計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</si>
  <si>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</si>
  <si>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</si>
  <si>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</si>
  <si>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</si>
  <si>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</si>
  <si>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</si>
  <si>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</si>
  <si>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公共施設建設整備基金</t>
    <rPh sb="0" eb="2">
      <t>コウキョウ</t>
    </rPh>
    <rPh sb="2" eb="4">
      <t>シセツ</t>
    </rPh>
    <rPh sb="4" eb="6">
      <t>ケンセツ</t>
    </rPh>
    <rPh sb="6" eb="8">
      <t>セイビ</t>
    </rPh>
    <rPh sb="8" eb="10">
      <t>キキン</t>
    </rPh>
    <phoneticPr fontId="2"/>
  </si>
  <si>
    <t>余市町ふるさと応援寄附金基金</t>
    <rPh sb="0" eb="2">
      <t>ヨイチ</t>
    </rPh>
    <rPh sb="2" eb="3">
      <t>チョウ</t>
    </rPh>
    <rPh sb="7" eb="9">
      <t>オウエン</t>
    </rPh>
    <rPh sb="9" eb="12">
      <t>キフキン</t>
    </rPh>
    <rPh sb="12" eb="14">
      <t>キキン</t>
    </rPh>
    <phoneticPr fontId="2"/>
  </si>
  <si>
    <t>職員等退職手当負担金基金</t>
    <rPh sb="0" eb="3">
      <t>ショクイントウ</t>
    </rPh>
    <rPh sb="3" eb="5">
      <t>タイショク</t>
    </rPh>
    <rPh sb="5" eb="7">
      <t>テアテ</t>
    </rPh>
    <rPh sb="7" eb="10">
      <t>フタンキン</t>
    </rPh>
    <rPh sb="10" eb="12">
      <t>キキン</t>
    </rPh>
    <phoneticPr fontId="2"/>
  </si>
  <si>
    <t>社会福祉施設等建設基金</t>
    <rPh sb="0" eb="2">
      <t>シャカイ</t>
    </rPh>
    <rPh sb="2" eb="4">
      <t>フクシ</t>
    </rPh>
    <rPh sb="4" eb="6">
      <t>シセツ</t>
    </rPh>
    <rPh sb="6" eb="7">
      <t>トウ</t>
    </rPh>
    <rPh sb="7" eb="9">
      <t>ケンセツ</t>
    </rPh>
    <rPh sb="9" eb="11">
      <t>キキン</t>
    </rPh>
    <phoneticPr fontId="2"/>
  </si>
  <si>
    <t>教育施設建設整備基金</t>
    <rPh sb="0" eb="2">
      <t>キョウイク</t>
    </rPh>
    <rPh sb="2" eb="4">
      <t>シセツ</t>
    </rPh>
    <rPh sb="4" eb="6">
      <t>ケンセツ</t>
    </rPh>
    <rPh sb="6" eb="8">
      <t>セイビ</t>
    </rPh>
    <rPh sb="8" eb="10">
      <t>キキン</t>
    </rPh>
    <phoneticPr fontId="2"/>
  </si>
  <si>
    <t>余市振興公社</t>
    <rPh sb="0" eb="1">
      <t>ヨ</t>
    </rPh>
    <rPh sb="1" eb="2">
      <t>イチ</t>
    </rPh>
    <rPh sb="2" eb="4">
      <t>シンコウ</t>
    </rPh>
    <rPh sb="4" eb="6">
      <t>コウシャ</t>
    </rPh>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</si>
  <si>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</si>
  <si>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</si>
  <si>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</si>
  <si>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</si>
  <si>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</si>
  <si>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</si>
  <si>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</si>
  <si>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</si>
  <si>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</si>
  <si>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</si>
  <si>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</si>
  <si>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</si>
  <si>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</si>
  <si>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将来負担比率・有形固定資産減価償却率ともに、類似団体よりも高い水準にある。類似団体平均値から考えると、計画的・定期的な施設の改修・更新、適正な施設数との違いがあると考えられる。
過去に実施した大型事業の償還は進んでいるものの、平成19年度から財政健全化団体となり、施設等の大規模改修や更新、除却等は実施できず、小規模の維持補修により施設の延命化を図ってきた結果、施設全体としては有形固定資産減価償却率は増加傾向にあり、減価償却が７割も進んでいることから、今後、修繕費等の経費が増えることが見込まれる。公共施設等総合管理計画に基づき、近年、除却は行ってきているが、人口減少下での本町にあった公共施設等のあり方を検討し、将来負担比率や財政負担の平準化を図りながら計画的な施設の改修・更新、除却、統廃合等事業を実施し、両指標の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</si>
  <si>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</si>
  <si>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</si>
  <si>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</si>
  <si>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</si>
  <si>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</si>
  <si>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</si>
  <si>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べ高い水準にあるが、平成19年度から平成25年度まで実施した財政再建推進プランに基づく新規発行地方債の抑制などにより、平成29年度まで両指標とも改善傾向にあった。しかし、将来負担比率については施設の老朽化により計画的な改修、除却等を実施するため今後増加が見込まれることから、財政負担の平準化や経費の削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</si>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</sst>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CF64-4BCE-B49E-6CD8DD2EC9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15696</c:v>
                </c:pt>
                <c:pt idx="1">
                  <c:v>30020</c:v>
                </c:pt>
                <c:pt idx="2">
                  <c:v>19891</c:v>
                </c:pt>
                <c:pt idx="3">
                  <c:v>15121</c:v>
                </c:pt>
                <c:pt idx="4">
                  <c:v>26945</c:v>
                </c:pt>
              </c:numCache>
            </c:numRef>
          </c:val>
          <c:smooth val="0"/>
          <c:extLst>
            <c:ext xmlns:c16="http://schemas.microsoft.com/office/drawing/2014/chart" uri="{C3380CC4-5D6E-409C-BE32-E72D297353CC}">
              <c16:uniqueId val="{00000001-CF64-4BCE-B49E-6CD8DD2EC9AC}"/>
            </c:ext>
          </c:extLst>
        </c:ser>
        <c:dLbls>
          <c:showLegendKey val="0"/>
          <c:showVal val="0"/>
          <c:showCatName val="0"/>
          <c:showSerName val="0"/>
          <c:showPercent val="0"/>
          <c:showBubbleSize val="0"/>
        </c:dLbls>
        <c:marker val="1"/>
        <c:smooth val="0"/>
        <c:axId val="116192000"/>
        <c:axId val="116193920"/>
      </c:lineChart>
      <c:catAx>
        <c:axId val="11619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3920"/>
        <c:crosses val="autoZero"/>
        <c:auto val="1"/>
        <c:lblAlgn val="ctr"/>
        <c:lblOffset val="100"/>
        <c:tickLblSkip val="1"/>
        <c:tickMarkSkip val="1"/>
        <c:noMultiLvlLbl val="0"/>
      </c:catAx>
      <c:valAx>
        <c:axId val="116193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5.1100000000000003</c:v>
                </c:pt>
                <c:pt idx="1">
                  <c:v>5.13</c:v>
                </c:pt>
                <c:pt idx="2">
                  <c:v>5.22</c:v>
                </c:pt>
                <c:pt idx="3">
                  <c:v>2.63</c:v>
                </c:pt>
                <c:pt idx="4">
                  <c:v>3.71</c:v>
                </c:pt>
              </c:numCache>
            </c:numRef>
          </c:val>
          <c:extLst>
            <c:ext xmlns:c16="http://schemas.microsoft.com/office/drawing/2014/chart" uri="{C3380CC4-5D6E-409C-BE32-E72D297353CC}">
              <c16:uniqueId val="{00000000-0459-4364-A954-A000011BA3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7.33</c:v>
                </c:pt>
                <c:pt idx="1">
                  <c:v>7.71</c:v>
                </c:pt>
                <c:pt idx="2">
                  <c:v>9</c:v>
                </c:pt>
                <c:pt idx="3">
                  <c:v>9.09</c:v>
                </c:pt>
                <c:pt idx="4">
                  <c:v>7.2</c:v>
                </c:pt>
              </c:numCache>
            </c:numRef>
          </c:val>
          <c:extLst>
            <c:ext xmlns:c16="http://schemas.microsoft.com/office/drawing/2014/chart" uri="{C3380CC4-5D6E-409C-BE32-E72D297353CC}">
              <c16:uniqueId val="{00000001-0459-4364-A954-A000011BA328}"/>
            </c:ext>
          </c:extLst>
        </c:ser>
        <c:dLbls>
          <c:showLegendKey val="0"/>
          <c:showVal val="0"/>
          <c:showCatName val="0"/>
          <c:showSerName val="0"/>
          <c:showPercent val="0"/>
          <c:showBubbleSize val="0"/>
        </c:dLbls>
        <c:gapWidth val="250"/>
        <c:overlap val="100"/>
        <c:axId val="122171776"/>
        <c:axId val="12217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-1.89</c:v>
                </c:pt>
                <c:pt idx="1">
                  <c:v>0.62</c:v>
                </c:pt>
                <c:pt idx="2">
                  <c:v>1.25</c:v>
                </c:pt>
                <c:pt idx="3">
                  <c:v>-2.65</c:v>
                </c:pt>
                <c:pt idx="4">
                  <c:v>-0.97</c:v>
                </c:pt>
              </c:numCache>
            </c:numRef>
          </c:val>
          <c:smooth val="0"/>
          <c:extLst>
            <c:ext xmlns:c16="http://schemas.microsoft.com/office/drawing/2014/chart" uri="{C3380CC4-5D6E-409C-BE32-E72D297353CC}">
              <c16:uniqueId val="{00000002-0459-4364-A954-A000011BA328}"/>
            </c:ext>
          </c:extLst>
        </c:ser>
        <c:dLbls>
          <c:showLegendKey val="0"/>
          <c:showVal val="0"/>
          <c:showCatName val="0"/>
          <c:showSerName val="0"/>
          <c:showPercent val="0"/>
          <c:showBubbleSize val="0"/>
        </c:dLbls>
        <c:marker val="1"/>
        <c:smooth val="0"/>
        <c:axId val="122171776"/>
        <c:axId val="122173696"/>
      </c:lineChart>
      <c:catAx>
        <c:axId val="1221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73696"/>
        <c:crosses val="autoZero"/>
        <c:auto val="1"/>
        <c:lblAlgn val="ctr"/>
        <c:lblOffset val="100"/>
        <c:tickLblSkip val="1"/>
        <c:tickMarkSkip val="1"/>
        <c:noMultiLvlLbl val="0"/>
      </c:catAx>
      <c:valAx>
        <c:axId val="1221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16-4408-B772-CD7BF5BA57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16-4408-B772-CD7BF5BA57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16-4408-B772-CD7BF5BA57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16-4408-B772-CD7BF5BA5753}"/>
            </c:ext>
          </c:extLst>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716-4408-B772-CD7BF5BA5753}"/>
            </c:ext>
          </c:extLst>
        </c:ser>
        <c:ser>
          <c:idx val="5"/>
          <c:order val="5"/>
          <c:tx>
            <c:strRef>
              <c:f>データシート!$A$32</c:f>
              <c:strCache>
                <c:ptCount val="1"/>
                <c:pt idx="0">
                  <c:v>余市町公共下水道特別会計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2.06</c:v>
                </c:pt>
                <c:pt idx="2">
                  <c:v>#N/A</c:v>
                </c:pt>
                <c:pt idx="3">
                  <c:v>2.35</c:v>
                </c:pt>
                <c:pt idx="4">
                  <c:v>#N/A</c:v>
                </c:pt>
                <c:pt idx="5">
                  <c:v>0.64</c:v>
                </c:pt>
                <c:pt idx="6">
                  <c:v>#N/A</c:v>
                </c:pt>
                <c:pt idx="7">
                  <c:v>0.39</c:v>
                </c:pt>
                <c:pt idx="8">
                  <c:v>#N/A</c:v>
                </c:pt>
                <c:pt idx="9">
                  <c:v>0.48</c:v>
                </c:pt>
              </c:numCache>
            </c:numRef>
          </c:val>
          <c:extLst>
            <c:ext xmlns:c16="http://schemas.microsoft.com/office/drawing/2014/chart" uri="{C3380CC4-5D6E-409C-BE32-E72D297353CC}">
              <c16:uniqueId val="{00000005-D716-4408-B772-CD7BF5BA5753}"/>
            </c:ext>
          </c:extLst>
        </c:ser>
        <c:ser>
          <c:idx val="6"/>
          <c:order val="6"/>
          <c:tx>
            <c:strRef>
              <c:f>データシート!$A$33</c:f>
              <c:strCache>
                <c:ptCount val="1"/>
                <c:pt idx="0">
                  <c:v>余市町介護保険特別会計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2.09</c:v>
                </c:pt>
                <c:pt idx="4">
                  <c:v>#N/A</c:v>
                </c:pt>
                <c:pt idx="5">
                  <c:v>1.81</c:v>
                </c:pt>
                <c:pt idx="6">
                  <c:v>#N/A</c:v>
                </c:pt>
                <c:pt idx="7">
                  <c:v>0.95</c:v>
                </c:pt>
                <c:pt idx="8">
                  <c:v>#N/A</c:v>
                </c:pt>
                <c:pt idx="9">
                  <c:v>1.23</c:v>
                </c:pt>
              </c:numCache>
            </c:numRef>
          </c:val>
          <c:extLst>
            <c:ext xmlns:c16="http://schemas.microsoft.com/office/drawing/2014/chart" uri="{C3380CC4-5D6E-409C-BE32-E72D297353CC}">
              <c16:uniqueId val="{00000006-D716-4408-B772-CD7BF5BA57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5.1100000000000003</c:v>
                </c:pt>
                <c:pt idx="2">
                  <c:v>#N/A</c:v>
                </c:pt>
                <c:pt idx="3">
                  <c:v>5.12</c:v>
                </c:pt>
                <c:pt idx="4">
                  <c:v>#N/A</c:v>
                </c:pt>
                <c:pt idx="5">
                  <c:v>5.22</c:v>
                </c:pt>
                <c:pt idx="6">
                  <c:v>#N/A</c:v>
                </c:pt>
                <c:pt idx="7">
                  <c:v>2.63</c:v>
                </c:pt>
                <c:pt idx="8">
                  <c:v>#N/A</c:v>
                </c:pt>
                <c:pt idx="9">
                  <c:v>3.71</c:v>
                </c:pt>
              </c:numCache>
            </c:numRef>
          </c:val>
          <c:extLst>
            <c:ext xmlns:c16="http://schemas.microsoft.com/office/drawing/2014/chart" uri="{C3380CC4-5D6E-409C-BE32-E72D297353CC}">
              <c16:uniqueId val="{00000007-D716-4408-B772-CD7BF5BA5753}"/>
            </c:ext>
          </c:extLst>
        </c:ser>
        <c:ser>
          <c:idx val="8"/>
          <c:order val="8"/>
          <c:tx>
            <c:strRef>
              <c:f>データシート!$A$35</c:f>
              <c:strCache>
                <c:ptCount val="1"/>
                <c:pt idx="0">
                  <c:v>余市町水道事業会計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5.34</c:v>
                </c:pt>
                <c:pt idx="2">
                  <c:v>#N/A</c:v>
                </c:pt>
                <c:pt idx="3">
                  <c:v>4.4000000000000004</c:v>
                </c:pt>
                <c:pt idx="4">
                  <c:v>#N/A</c:v>
                </c:pt>
                <c:pt idx="5">
                  <c:v>5.04</c:v>
                </c:pt>
                <c:pt idx="6">
                  <c:v>#N/A</c:v>
                </c:pt>
                <c:pt idx="7">
                  <c:v>4.62</c:v>
                </c:pt>
                <c:pt idx="8">
                  <c:v>#N/A</c:v>
                </c:pt>
                <c:pt idx="9">
                  <c:v>4.5999999999999996</c:v>
                </c:pt>
              </c:numCache>
            </c:numRef>
          </c:val>
          <c:extLst>
            <c:ext xmlns:c16="http://schemas.microsoft.com/office/drawing/2014/chart" uri="{C3380CC4-5D6E-409C-BE32-E72D297353CC}">
              <c16:uniqueId val="{00000008-D716-4408-B772-CD7BF5BA5753}"/>
            </c:ext>
          </c:extLst>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0.21</c:v>
                </c:pt>
                <c:pt idx="1">
                  <c:v>#N/A</c:v>
                </c:pt>
                <c:pt idx="2">
                  <c:v>2.29</c:v>
                </c:pt>
                <c:pt idx="3">
                  <c:v>#N/A</c:v>
                </c:pt>
                <c:pt idx="4">
                  <c:v>2.04</c:v>
                </c:pt>
                <c:pt idx="5">
                  <c:v>#N/A</c:v>
                </c:pt>
                <c:pt idx="6">
                  <c:v>1.71</c:v>
                </c:pt>
                <c:pt idx="7">
                  <c:v>#N/A</c:v>
                </c:pt>
                <c:pt idx="8">
                  <c:v>2.06</c:v>
                </c:pt>
                <c:pt idx="9">
                  <c:v>#N/A</c:v>
                </c:pt>
              </c:numCache>
            </c:numRef>
          </c:val>
          <c:extLst>
            <c:ext xmlns:c16="http://schemas.microsoft.com/office/drawing/2014/chart" uri="{C3380CC4-5D6E-409C-BE32-E72D297353CC}">
              <c16:uniqueId val="{00000009-D716-4408-B772-CD7BF5BA5753}"/>
            </c:ext>
          </c:extLst>
        </c:ser>
        <c:dLbls>
          <c:showLegendKey val="0"/>
          <c:showVal val="0"/>
          <c:showCatName val="0"/>
          <c:showSerName val="0"/>
          <c:showPercent val="0"/>
          <c:showBubbleSize val="0"/>
        </c:dLbls>
        <c:gapWidth val="150"/>
        <c:overlap val="100"/>
        <c:axId val="122915456"/>
        <c:axId val="122917248"/>
      </c:barChart>
      <c:catAx>
        <c:axId val="1229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17248"/>
        <c:crosses val="autoZero"/>
        <c:auto val="1"/>
        <c:lblAlgn val="ctr"/>
        <c:lblOffset val="100"/>
        <c:tickLblSkip val="1"/>
        <c:tickMarkSkip val="1"/>
        <c:noMultiLvlLbl val="0"/>
      </c:catAx>
      <c:valAx>
        <c:axId val="12291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1052</c:v>
                </c:pt>
                <c:pt idx="5">
                  <c:v>1012</c:v>
                </c:pt>
                <c:pt idx="8">
                  <c:v>1050</c:v>
                </c:pt>
                <c:pt idx="11">
                  <c:v>980</c:v>
                </c:pt>
                <c:pt idx="14">
                  <c:v>932</c:v>
                </c:pt>
              </c:numCache>
            </c:numRef>
          </c:val>
          <c:extLst>
            <c:ext xmlns:c16="http://schemas.microsoft.com/office/drawing/2014/chart" uri="{C3380CC4-5D6E-409C-BE32-E72D297353CC}">
              <c16:uniqueId val="{00000000-60BE-4533-97D7-52DD64DADF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BE-4533-97D7-52DD64DADF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55</c:v>
                </c:pt>
                <c:pt idx="3">
                  <c:v>58</c:v>
                </c:pt>
                <c:pt idx="6">
                  <c:v>57</c:v>
                </c:pt>
                <c:pt idx="9">
                  <c:v>40</c:v>
                </c:pt>
                <c:pt idx="12">
                  <c:v>39</c:v>
                </c:pt>
              </c:numCache>
            </c:numRef>
          </c:val>
          <c:extLst>
            <c:ext xmlns:c16="http://schemas.microsoft.com/office/drawing/2014/chart" uri="{C3380CC4-5D6E-409C-BE32-E72D297353CC}">
              <c16:uniqueId val="{00000002-60BE-4533-97D7-52DD64DADF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79</c:v>
                </c:pt>
                <c:pt idx="3">
                  <c:v>85</c:v>
                </c:pt>
                <c:pt idx="6">
                  <c:v>89</c:v>
                </c:pt>
                <c:pt idx="9">
                  <c:v>88</c:v>
                </c:pt>
                <c:pt idx="12">
                  <c:v>96</c:v>
                </c:pt>
              </c:numCache>
            </c:numRef>
          </c:val>
          <c:extLst>
            <c:ext xmlns:c16="http://schemas.microsoft.com/office/drawing/2014/chart" uri="{C3380CC4-5D6E-409C-BE32-E72D297353CC}">
              <c16:uniqueId val="{00000003-60BE-4533-97D7-52DD64DADF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534</c:v>
                </c:pt>
                <c:pt idx="3">
                  <c:v>529</c:v>
                </c:pt>
                <c:pt idx="6">
                  <c:v>536</c:v>
                </c:pt>
                <c:pt idx="9">
                  <c:v>559</c:v>
                </c:pt>
                <c:pt idx="12">
                  <c:v>566</c:v>
                </c:pt>
              </c:numCache>
            </c:numRef>
          </c:val>
          <c:extLst>
            <c:ext xmlns:c16="http://schemas.microsoft.com/office/drawing/2014/chart" uri="{C3380CC4-5D6E-409C-BE32-E72D297353CC}">
              <c16:uniqueId val="{00000004-60BE-4533-97D7-52DD64DADF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BE-4533-97D7-52DD64DADF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BE-4533-97D7-52DD64DADF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961</c:v>
                </c:pt>
                <c:pt idx="3">
                  <c:v>879</c:v>
                </c:pt>
                <c:pt idx="6">
                  <c:v>865</c:v>
                </c:pt>
                <c:pt idx="9">
                  <c:v>791</c:v>
                </c:pt>
                <c:pt idx="12">
                  <c:v>702</c:v>
                </c:pt>
              </c:numCache>
            </c:numRef>
          </c:val>
          <c:extLst>
            <c:ext xmlns:c16="http://schemas.microsoft.com/office/drawing/2014/chart" uri="{C3380CC4-5D6E-409C-BE32-E72D297353CC}">
              <c16:uniqueId val="{00000007-60BE-4533-97D7-52DD64DADFCE}"/>
            </c:ext>
          </c:extLst>
        </c:ser>
        <c:dLbls>
          <c:showLegendKey val="0"/>
          <c:showVal val="0"/>
          <c:showCatName val="0"/>
          <c:showSerName val="0"/>
          <c:showPercent val="0"/>
          <c:showBubbleSize val="0"/>
        </c:dLbls>
        <c:gapWidth val="100"/>
        <c:overlap val="100"/>
        <c:axId val="123028608"/>
        <c:axId val="12303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577</c:v>
                </c:pt>
                <c:pt idx="2">
                  <c:v>#N/A</c:v>
                </c:pt>
                <c:pt idx="3">
                  <c:v>#N/A</c:v>
                </c:pt>
                <c:pt idx="4">
                  <c:v>539</c:v>
                </c:pt>
                <c:pt idx="5">
                  <c:v>#N/A</c:v>
                </c:pt>
                <c:pt idx="6">
                  <c:v>#N/A</c:v>
                </c:pt>
                <c:pt idx="7">
                  <c:v>497</c:v>
                </c:pt>
                <c:pt idx="8">
                  <c:v>#N/A</c:v>
                </c:pt>
                <c:pt idx="9">
                  <c:v>#N/A</c:v>
                </c:pt>
                <c:pt idx="10">
                  <c:v>498</c:v>
                </c:pt>
                <c:pt idx="11">
                  <c:v>#N/A</c:v>
                </c:pt>
                <c:pt idx="12">
                  <c:v>#N/A</c:v>
                </c:pt>
                <c:pt idx="13">
                  <c:v>471</c:v>
                </c:pt>
                <c:pt idx="14">
                  <c:v>#N/A</c:v>
                </c:pt>
              </c:numCache>
            </c:numRef>
          </c:val>
          <c:smooth val="0"/>
          <c:extLst>
            <c:ext xmlns:c16="http://schemas.microsoft.com/office/drawing/2014/chart" uri="{C3380CC4-5D6E-409C-BE32-E72D297353CC}">
              <c16:uniqueId val="{00000008-60BE-4533-97D7-52DD64DADFCE}"/>
            </c:ext>
          </c:extLst>
        </c:ser>
        <c:dLbls>
          <c:showLegendKey val="0"/>
          <c:showVal val="0"/>
          <c:showCatName val="0"/>
          <c:showSerName val="0"/>
          <c:showPercent val="0"/>
          <c:showBubbleSize val="0"/>
        </c:dLbls>
        <c:marker val="1"/>
        <c:smooth val="0"/>
        <c:axId val="123028608"/>
        <c:axId val="123030528"/>
      </c:lineChart>
      <c:catAx>
        <c:axId val="1230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30528"/>
        <c:crosses val="autoZero"/>
        <c:auto val="1"/>
        <c:lblAlgn val="ctr"/>
        <c:lblOffset val="100"/>
        <c:tickLblSkip val="1"/>
        <c:tickMarkSkip val="1"/>
        <c:noMultiLvlLbl val="0"/>
      </c:catAx>
      <c:valAx>
        <c:axId val="1230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9803</c:v>
                </c:pt>
                <c:pt idx="5">
                  <c:v>9813</c:v>
                </c:pt>
                <c:pt idx="8">
                  <c:v>9442</c:v>
                </c:pt>
                <c:pt idx="11">
                  <c:v>9136</c:v>
                </c:pt>
                <c:pt idx="14">
                  <c:v>9145</c:v>
                </c:pt>
              </c:numCache>
            </c:numRef>
          </c:val>
          <c:extLst>
            <c:ext xmlns:c16="http://schemas.microsoft.com/office/drawing/2014/chart" uri="{C3380CC4-5D6E-409C-BE32-E72D297353CC}">
              <c16:uniqueId val="{00000000-D301-4F4B-A534-156C960943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1789</c:v>
                </c:pt>
                <c:pt idx="5">
                  <c:v>1786</c:v>
                </c:pt>
                <c:pt idx="8">
                  <c:v>1689</c:v>
                </c:pt>
                <c:pt idx="11">
                  <c:v>1656</c:v>
                </c:pt>
                <c:pt idx="14">
                  <c:v>1620</c:v>
                </c:pt>
              </c:numCache>
            </c:numRef>
          </c:val>
          <c:extLst>
            <c:ext xmlns:c16="http://schemas.microsoft.com/office/drawing/2014/chart" uri="{C3380CC4-5D6E-409C-BE32-E72D297353CC}">
              <c16:uniqueId val="{00000001-D301-4F4B-A534-156C960943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756</c:v>
                </c:pt>
                <c:pt idx="5">
                  <c:v>975</c:v>
                </c:pt>
                <c:pt idx="8">
                  <c:v>1090</c:v>
                </c:pt>
                <c:pt idx="11">
                  <c:v>1157</c:v>
                </c:pt>
                <c:pt idx="14">
                  <c:v>1067</c:v>
                </c:pt>
              </c:numCache>
            </c:numRef>
          </c:val>
          <c:extLst>
            <c:ext xmlns:c16="http://schemas.microsoft.com/office/drawing/2014/chart" uri="{C3380CC4-5D6E-409C-BE32-E72D297353CC}">
              <c16:uniqueId val="{00000002-D301-4F4B-A534-156C960943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01-4F4B-A534-156C960943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01-4F4B-A534-156C960943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c:v>
                </c:pt>
                <c:pt idx="3">
                  <c:v>9</c:v>
                </c:pt>
                <c:pt idx="6">
                  <c:v>8</c:v>
                </c:pt>
                <c:pt idx="9">
                  <c:v>7</c:v>
                </c:pt>
                <c:pt idx="12">
                  <c:v>6</c:v>
                </c:pt>
              </c:numCache>
            </c:numRef>
          </c:val>
          <c:extLst>
            <c:ext xmlns:c16="http://schemas.microsoft.com/office/drawing/2014/chart" uri="{C3380CC4-5D6E-409C-BE32-E72D297353CC}">
              <c16:uniqueId val="{00000005-D301-4F4B-A534-156C960943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1725</c:v>
                </c:pt>
                <c:pt idx="3">
                  <c:v>1597</c:v>
                </c:pt>
                <c:pt idx="6">
                  <c:v>1568</c:v>
                </c:pt>
                <c:pt idx="9">
                  <c:v>1493</c:v>
                </c:pt>
                <c:pt idx="12">
                  <c:v>1318</c:v>
                </c:pt>
              </c:numCache>
            </c:numRef>
          </c:val>
          <c:extLst>
            <c:ext xmlns:c16="http://schemas.microsoft.com/office/drawing/2014/chart" uri="{C3380CC4-5D6E-409C-BE32-E72D297353CC}">
              <c16:uniqueId val="{00000006-D301-4F4B-A534-156C960943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592</c:v>
                </c:pt>
                <c:pt idx="3">
                  <c:v>612</c:v>
                </c:pt>
                <c:pt idx="6">
                  <c:v>533</c:v>
                </c:pt>
                <c:pt idx="9">
                  <c:v>452</c:v>
                </c:pt>
                <c:pt idx="12">
                  <c:v>361</c:v>
                </c:pt>
              </c:numCache>
            </c:numRef>
          </c:val>
          <c:extLst>
            <c:ext xmlns:c16="http://schemas.microsoft.com/office/drawing/2014/chart" uri="{C3380CC4-5D6E-409C-BE32-E72D297353CC}">
              <c16:uniqueId val="{00000007-D301-4F4B-A534-156C960943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7849</c:v>
                </c:pt>
                <c:pt idx="3">
                  <c:v>7511</c:v>
                </c:pt>
                <c:pt idx="6">
                  <c:v>7334</c:v>
                </c:pt>
                <c:pt idx="9">
                  <c:v>7238</c:v>
                </c:pt>
                <c:pt idx="12">
                  <c:v>7367</c:v>
                </c:pt>
              </c:numCache>
            </c:numRef>
          </c:val>
          <c:extLst>
            <c:ext xmlns:c16="http://schemas.microsoft.com/office/drawing/2014/chart" uri="{C3380CC4-5D6E-409C-BE32-E72D297353CC}">
              <c16:uniqueId val="{00000008-D301-4F4B-A534-156C960943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273</c:v>
                </c:pt>
                <c:pt idx="3">
                  <c:v>220</c:v>
                </c:pt>
                <c:pt idx="6">
                  <c:v>182</c:v>
                </c:pt>
                <c:pt idx="9">
                  <c:v>146</c:v>
                </c:pt>
                <c:pt idx="12">
                  <c:v>110</c:v>
                </c:pt>
              </c:numCache>
            </c:numRef>
          </c:val>
          <c:extLst>
            <c:ext xmlns:c16="http://schemas.microsoft.com/office/drawing/2014/chart" uri="{C3380CC4-5D6E-409C-BE32-E72D297353CC}">
              <c16:uniqueId val="{00000009-D301-4F4B-A534-156C960943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7394</c:v>
                </c:pt>
                <c:pt idx="3">
                  <c:v>7128</c:v>
                </c:pt>
                <c:pt idx="6">
                  <c:v>6854</c:v>
                </c:pt>
                <c:pt idx="9">
                  <c:v>6594</c:v>
                </c:pt>
                <c:pt idx="12">
                  <c:v>6691</c:v>
                </c:pt>
              </c:numCache>
            </c:numRef>
          </c:val>
          <c:extLst>
            <c:ext xmlns:c16="http://schemas.microsoft.com/office/drawing/2014/chart" uri="{C3380CC4-5D6E-409C-BE32-E72D297353CC}">
              <c16:uniqueId val="{0000000A-D301-4F4B-A534-156C9609435E}"/>
            </c:ext>
          </c:extLst>
        </c:ser>
        <c:dLbls>
          <c:showLegendKey val="0"/>
          <c:showVal val="0"/>
          <c:showCatName val="0"/>
          <c:showSerName val="0"/>
          <c:showPercent val="0"/>
          <c:showBubbleSize val="0"/>
        </c:dLbls>
        <c:gapWidth val="100"/>
        <c:overlap val="100"/>
        <c:axId val="117258112"/>
        <c:axId val="11727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5495</c:v>
                </c:pt>
                <c:pt idx="2">
                  <c:v>#N/A</c:v>
                </c:pt>
                <c:pt idx="3">
                  <c:v>#N/A</c:v>
                </c:pt>
                <c:pt idx="4">
                  <c:v>4503</c:v>
                </c:pt>
                <c:pt idx="5">
                  <c:v>#N/A</c:v>
                </c:pt>
                <c:pt idx="6">
                  <c:v>#N/A</c:v>
                </c:pt>
                <c:pt idx="7">
                  <c:v>4259</c:v>
                </c:pt>
                <c:pt idx="8">
                  <c:v>#N/A</c:v>
                </c:pt>
                <c:pt idx="9">
                  <c:v>#N/A</c:v>
                </c:pt>
                <c:pt idx="10">
                  <c:v>3981</c:v>
                </c:pt>
                <c:pt idx="11">
                  <c:v>#N/A</c:v>
                </c:pt>
                <c:pt idx="12">
                  <c:v>#N/A</c:v>
                </c:pt>
                <c:pt idx="13">
                  <c:v>4022</c:v>
                </c:pt>
                <c:pt idx="14">
                  <c:v>#N/A</c:v>
                </c:pt>
              </c:numCache>
            </c:numRef>
          </c:val>
          <c:smooth val="0"/>
          <c:extLst>
            <c:ext xmlns:c16="http://schemas.microsoft.com/office/drawing/2014/chart" uri="{C3380CC4-5D6E-409C-BE32-E72D297353CC}">
              <c16:uniqueId val="{0000000B-D301-4F4B-A534-156C9609435E}"/>
            </c:ext>
          </c:extLst>
        </c:ser>
        <c:dLbls>
          <c:showLegendKey val="0"/>
          <c:showVal val="0"/>
          <c:showCatName val="0"/>
          <c:showSerName val="0"/>
          <c:showPercent val="0"/>
          <c:showBubbleSize val="0"/>
        </c:dLbls>
        <c:marker val="1"/>
        <c:smooth val="0"/>
        <c:axId val="117258112"/>
        <c:axId val="117276672"/>
      </c:lineChart>
      <c:catAx>
        <c:axId val="1172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76672"/>
        <c:crosses val="autoZero"/>
        <c:auto val="1"/>
        <c:lblAlgn val="ctr"/>
        <c:lblOffset val="100"/>
        <c:tickLblSkip val="1"/>
        <c:tickMarkSkip val="1"/>
        <c:noMultiLvlLbl val="0"/>
      </c:catAx>
      <c:valAx>
        <c:axId val="1172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5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521</c:v>
                </c:pt>
                <c:pt idx="1">
                  <c:v>521</c:v>
                </c:pt>
                <c:pt idx="2">
                  <c:v>407</c:v>
                </c:pt>
              </c:numCache>
            </c:numRef>
          </c:val>
          <c:extLst>
            <c:ext xmlns:c16="http://schemas.microsoft.com/office/drawing/2014/chart" uri="{C3380CC4-5D6E-409C-BE32-E72D297353CC}">
              <c16:uniqueId val="{00000000-947C-42D0-A2F8-884BC59394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115</c:v>
                </c:pt>
                <c:pt idx="1">
                  <c:v>92</c:v>
                </c:pt>
                <c:pt idx="2">
                  <c:v>83</c:v>
                </c:pt>
              </c:numCache>
            </c:numRef>
          </c:val>
          <c:extLst>
            <c:ext xmlns:c16="http://schemas.microsoft.com/office/drawing/2014/chart" uri="{C3380CC4-5D6E-409C-BE32-E72D297353CC}">
              <c16:uniqueId val="{00000001-947C-42D0-A2F8-884BC59394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385</c:v>
                </c:pt>
                <c:pt idx="1">
                  <c:v>429</c:v>
                </c:pt>
                <c:pt idx="2">
                  <c:v>420</c:v>
                </c:pt>
              </c:numCache>
            </c:numRef>
          </c:val>
          <c:extLst>
            <c:ext xmlns:c16="http://schemas.microsoft.com/office/drawing/2014/chart" uri="{C3380CC4-5D6E-409C-BE32-E72D297353CC}">
              <c16:uniqueId val="{00000002-947C-42D0-A2F8-884BC593941E}"/>
            </c:ext>
          </c:extLst>
        </c:ser>
        <c:dLbls>
          <c:showLegendKey val="0"/>
          <c:showVal val="0"/>
          <c:showCatName val="0"/>
          <c:showSerName val="0"/>
          <c:showPercent val="0"/>
          <c:showBubbleSize val="0"/>
        </c:dLbls>
        <c:gapWidth val="120"/>
        <c:overlap val="100"/>
        <c:axId val="126389632"/>
        <c:axId val="126391424"/>
      </c:barChart>
      <c:catAx>
        <c:axId val="1263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391424"/>
        <c:crosses val="autoZero"/>
        <c:auto val="1"/>
        <c:lblAlgn val="ctr"/>
        <c:lblOffset val="100"/>
        <c:tickLblSkip val="1"/>
        <c:tickMarkSkip val="1"/>
        <c:noMultiLvlLbl val="0"/>
      </c:catAx>
      <c:valAx>
        <c:axId val="12639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3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{570C6E80-F680-4C59-BE83-51600925876F}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A2B-4CEA-8A31-C565E3B468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{C28A81AD-7172-403E-9E9C-C1C33445922B}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2B-4CEA-8A31-C565E3B468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{A4E155E9-AAE0-4306-A2D2-98BEC3F1EEA2}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2B-4CEA-8A31-C565E3B468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{4C79D021-1194-488E-BFF4-6A4E61FCF9EB}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2B-4CEA-8A31-C565E3B468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{1CAFD361-7F84-4F76-B7ED-D1CD58B38E01}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2B-4CEA-8A31-C565E3B468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{CFF6F8FB-5A2D-4CDC-9609-88736831D765}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A2B-4CEA-8A31-C565E3B468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{DF035C13-086F-46A9-BE79-C33AAD18DDE9}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A2B-4CEA-8A31-C565E3B468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{8DC0E20F-A35B-4A87-9074-C18D20E153EB}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A2B-4CEA-8A31-C565E3B468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{BC590943-B2C3-42EB-98C6-28070EA45A35}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A2B-4CEA-8A31-C565E3B468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c:v>
                </c:pt>
                <c:pt idx="24">
                  <c:v>68.599999999999994</c:v>
                </c:pt>
                <c:pt idx="32">
                  <c:v>70.400000000000006</c:v>
                </c:pt>
              </c:numCache>
            </c:numRef>
          </c:xVal>
          <c:yVal>
            <c:numRef>
              <c:f>公会計指標分析・財政指標組合せ分析表!$BP$51:$DC$51</c:f>
              <c:numCache>
                <c:formatCode>#,##0.0;"▲ "#,##0.0</c:formatCode>
                <c:ptCount val="40"/>
                <c:pt idx="8">
                  <c:v>89.7</c:v>
                </c:pt>
                <c:pt idx="24">
                  <c:v>81</c:v>
                </c:pt>
                <c:pt idx="32">
                  <c:v>82.6</c:v>
                </c:pt>
              </c:numCache>
            </c:numRef>
          </c:yVal>
          <c:smooth val="0"/>
          <c:extLst>
            <c:ext xmlns:c16="http://schemas.microsoft.com/office/drawing/2014/chart" uri="{C3380CC4-5D6E-409C-BE32-E72D297353CC}">
              <c16:uniqueId val="{00000009-9A2B-4CEA-8A31-C565E3B468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{25090D70-FFE1-415C-A347-A669DC8A0687}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A2B-4CEA-8A31-C565E3B468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{9F61712C-3708-4950-820D-4F4D3D4DF435}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2B-4CEA-8A31-C565E3B468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{433F4B86-2CF5-4233-87D2-B4DC74D57592}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2B-4CEA-8A31-C565E3B468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{66460978-EA29-4165-BEE3-F0C4CB59D8DB}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2B-4CEA-8A31-C565E3B468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{F3D00E30-FD69-45E5-B59D-20E47B8DDBC7}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2B-4CEA-8A31-C565E3B468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{200FEB65-AA43-47B2-9350-A3137782ECDF}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A2B-4CEA-8A31-C565E3B468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{A24646F7-D4FE-4349-A857-AEE0CA5D9023}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A2B-4CEA-8A31-C565E3B468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{E4E442C5-DE6E-458F-8965-7E4B4FA977DA}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A2B-4CEA-8A31-C565E3B468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{DF1051A2-2A3C-4D9E-933B-EE3ADF25B3A4}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A2B-4CEA-8A31-C565E3B468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24">
                  <c:v>59.7</c:v>
                </c:pt>
                <c:pt idx="32">
                  <c:v>59.1</c:v>
                </c:pt>
              </c:numCache>
            </c:numRef>
          </c:xVal>
          <c:yVal>
            <c:numRef>
              <c:f>公会計指標分析・財政指標組合せ分析表!$BP$55:$DC$55</c:f>
              <c:numCache>
                <c:formatCode>#,##0.0;"▲ "#,##0.0</c:formatCode>
                <c:ptCount val="40"/>
                <c:pt idx="8">
                  <c:v>36.5</c:v>
                </c:pt>
                <c:pt idx="24">
                  <c:v>28.5</c:v>
                </c:pt>
                <c:pt idx="32">
                  <c:v>20.5</c:v>
                </c:pt>
              </c:numCache>
            </c:numRef>
          </c:yVal>
          <c:smooth val="0"/>
          <c:extLst>
            <c:ext xmlns:c16="http://schemas.microsoft.com/office/drawing/2014/chart" uri="{C3380CC4-5D6E-409C-BE32-E72D297353CC}">
              <c16:uniqueId val="{00000013-9A2B-4CEA-8A31-C565E3B468E7}"/>
            </c:ext>
          </c:extLst>
        </c:ser>
        <c:dLbls>
          <c:showLegendKey val="0"/>
          <c:showVal val="1"/>
          <c:showCatName val="0"/>
          <c:showSerName val="0"/>
          <c:showPercent val="0"/>
          <c:showBubbleSize val="0"/>
        </c:dLbls>
        <c:axId val="83990400"/>
        <c:axId val="94859264"/>
      </c:scatterChart>
      <c:valAx>
        <c:axId val="83990400"/>
        <c:scaling>
          <c:orientation val="minMax"/>
          <c:max val="7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859264"/>
        <c:crosses val="autoZero"/>
        <c:crossBetween val="midCat"/>
      </c:valAx>
      <c:valAx>
        <c:axId val="94859264"/>
        <c:scaling>
          <c:orientation val="minMax"/>
          <c:max val="1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990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{D933FC22-0640-4D64-B0EF-FFE29702D418}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B5-4789-8080-677F379F1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{9AEC4ADA-1860-41AB-A6A3-3BD0F8929738}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5-4789-8080-677F379F1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{7DEC6359-3BDA-46ED-B5EB-25174F080B9D}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5-4789-8080-677F379F1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{13ADC774-FC80-4C46-BF5D-0FBBD6C77DB5}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5-4789-8080-677F379F1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{57D8BEB6-07A2-4292-BB9C-D5553B450FD7}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5-4789-8080-677F379F16D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{0E4C7004-67CC-4E7A-B02F-ED1D25BEBDF8}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B5-4789-8080-677F379F16D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{6D3F7360-FFB4-4136-B753-43F334E0DB01}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B5-4789-8080-677F379F16D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{6A2C9570-0FE3-45F5-844F-EA8D36B661CA}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B5-4789-8080-677F379F16D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{A4201FB2-BF3A-48C2-AE7A-61152BD68692}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B5-4789-8080-677F379F1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11.5</c:v>
                </c:pt>
                <c:pt idx="16">
                  <c:v>10.8</c:v>
                </c:pt>
                <c:pt idx="24">
                  <c:v>10.3</c:v>
                </c:pt>
                <c:pt idx="32">
                  <c:v>9.9</c:v>
                </c:pt>
              </c:numCache>
            </c:numRef>
          </c:xVal>
          <c:yVal>
            <c:numRef>
              <c:f>公会計指標分析・財政指標組合せ分析表!$BP$73:$DC$73</c:f>
              <c:numCache>
                <c:formatCode>#,##0.0;"▲ "#,##0.0</c:formatCode>
                <c:ptCount val="40"/>
                <c:pt idx="0">
                  <c:v>112.8</c:v>
                </c:pt>
                <c:pt idx="8">
                  <c:v>89.7</c:v>
                </c:pt>
                <c:pt idx="16">
                  <c:v>86.2</c:v>
                </c:pt>
                <c:pt idx="24">
                  <c:v>81</c:v>
                </c:pt>
                <c:pt idx="32">
                  <c:v>82.6</c:v>
                </c:pt>
              </c:numCache>
            </c:numRef>
          </c:yVal>
          <c:smooth val="0"/>
          <c:extLst>
            <c:ext xmlns:c16="http://schemas.microsoft.com/office/drawing/2014/chart" uri="{C3380CC4-5D6E-409C-BE32-E72D297353CC}">
              <c16:uniqueId val="{00000009-12B5-4789-8080-677F379F16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{27494F7A-02C9-49D4-9115-A33FAC5C3D41}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B5-4789-8080-677F379F16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{3389A0D2-0C91-4B94-BA08-CB2F8C07B2EB}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5-4789-8080-677F379F1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{3C75FE96-ECBE-4AD5-ABD6-C91F59E69787}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5-4789-8080-677F379F1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{F92284F5-E8B1-40C8-B7B5-80CB343E0D09}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5-4789-8080-677F379F1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{753B0872-CD40-45E8-AA29-DF7BC104E652}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5-4789-8080-677F379F16D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{CF1BBD24-78CC-4792-91C2-9D09A11ECC52}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B5-4789-8080-677F379F16D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{88B9E06D-45E6-425D-BE99-304DA5254D58}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B5-4789-8080-677F379F16D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{F389F5EF-C1B8-4474-98EF-AB0A55A46AC6}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B5-4789-8080-677F379F16D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{67C7EBED-50EA-4704-9C07-66D6CB80FAD1}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B5-4789-8080-677F379F1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12B5-4789-8080-677F379F16DF}"/>
            </c:ext>
          </c:extLst>
        </c:ser>
        <c:dLbls>
          <c:showLegendKey val="0"/>
          <c:showVal val="1"/>
          <c:showCatName val="0"/>
          <c:showSerName val="0"/>
          <c:showPercent val="0"/>
          <c:showBubbleSize val="0"/>
        </c:dLbls>
        <c:axId val="99337728"/>
        <c:axId val="99339648"/>
      </c:scatterChart>
      <c:valAx>
        <c:axId val="99337728"/>
        <c:scaling>
          <c:orientation val="minMax"/>
          <c:max val="12.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39648"/>
        <c:crosses val="autoZero"/>
        <c:crossBetween val="midCat"/>
      </c:valAx>
      <c:valAx>
        <c:axId val="99339648"/>
        <c:scaling>
          <c:orientation val="minMax"/>
          <c:max val="12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337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年度より基準財政需要額の測定単位が平成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人口に切り替わったため、基準財政需要額が減少したこと、算定に用いる徴収率の見直しにより市町村民税における基準財政収入額が増加したことで財政力指数は増加傾向にある。しかし、地方税収入が類似団体に比べて低く、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となっている。今後は、更なる滞納税額等の圧縮、徴収率向上に取組み、自主財源の確保を図るとともに引き続き徹底した歳出削減に努めることにより財政の健全化を図る。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a:t>
          </a:r>
          <a:r>
            <a:rPr kumimoji="1" lang="ja-JP" altLang="ja-JP" sz="1100" b="0" i="0" u="none" strike="noStrike" kern="0" cap="none" spc="0" normalizeH="0" baseline="0" noProof="0">
              <a:ln>
                <a:noFill/>
              </a:ln>
              <a:solidFill>
                <a:prstClr val="black"/>
              </a:solidFill>
              <a:effectLst/>
              <a:uLnTx/>
              <a:uFillTx/>
              <a:latin typeface="+mn-lt"/>
              <a:ea typeface="+mn-ea"/>
              <a:cs typeface="+mn-cs"/>
            </a:rPr>
            <a:t>一部事務組合への負担金</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に充当した一般財源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や扶助費</a:t>
          </a:r>
          <a:r>
            <a:rPr kumimoji="1" lang="ja-JP" altLang="en-US" sz="1100">
              <a:solidFill>
                <a:schemeClr val="dk1"/>
              </a:solidFill>
              <a:effectLst/>
              <a:latin typeface="+mn-lt"/>
              <a:ea typeface="+mn-ea"/>
              <a:cs typeface="+mn-cs"/>
            </a:rPr>
            <a:t>における経常経費充当特定財源の増により大きく減少し、</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地方税や</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の減少による経常一般財源収入額の低下も</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り、経常収支比率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減少す</a:t>
          </a:r>
          <a:r>
            <a:rPr kumimoji="1" lang="ja-JP" altLang="ja-JP" sz="1100">
              <a:solidFill>
                <a:schemeClr val="dk1"/>
              </a:solidFill>
              <a:effectLst/>
              <a:latin typeface="+mn-lt"/>
              <a:ea typeface="+mn-ea"/>
              <a:cs typeface="+mn-cs"/>
            </a:rPr>
            <a:t>ることとなった</a:t>
          </a:r>
          <a:r>
            <a:rPr kumimoji="1" lang="ja-JP" altLang="en-US" sz="1100">
              <a:solidFill>
                <a:schemeClr val="dk1"/>
              </a:solidFill>
              <a:effectLst/>
              <a:latin typeface="+mn-lt"/>
              <a:ea typeface="+mn-ea"/>
              <a:cs typeface="+mn-cs"/>
            </a:rPr>
            <a:t>が、大幅な改善にはいたらなかった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結果としては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全国平均や類似団体と比べ大きく上回る結果であり、今後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老朽化した公共施設の整備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も見込まれるが、引き続き</a:t>
          </a:r>
          <a:r>
            <a:rPr kumimoji="1" lang="ja-JP" altLang="ja-JP" sz="1100">
              <a:solidFill>
                <a:schemeClr val="dk1"/>
              </a:solidFill>
              <a:effectLst/>
              <a:latin typeface="+mn-lt"/>
              <a:ea typeface="+mn-ea"/>
              <a:cs typeface="+mn-cs"/>
            </a:rPr>
            <a:t>投資的経費にかかる新規発行債の抑制による公債費の縮減や事務事業の見直しの継続、また、特別会計への繰出金の圧縮などによる経常経費の削減を図るとともに、町税の徴収率の向上に努める。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43724</xdr:rowOff>
    </xdr:from>
    <xdr:to>
      <xdr:col>23</xdr:col>
      <xdr:colOff>133350</xdr:colOff>
      <xdr:row>65</xdr:row>
      <xdr:rowOff>91984</xdr:rowOff>
    </xdr:to>
    <xdr:cxnSp macro="">
      <xdr:nvCxnSpPr>
        <xdr:cNvPr id="135" name="直線コネクタ 134"/>
        <xdr:cNvCxnSpPr/>
      </xdr:nvCxnSpPr>
      <xdr:spPr>
        <a:xfrm flipV="1">
          <a:off x="4114800" y="111879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40277</xdr:rowOff>
    </xdr:from>
    <xdr:to>
      <xdr:col>19</xdr:col>
      <xdr:colOff>133350</xdr:colOff>
      <xdr:row>65</xdr:row>
      <xdr:rowOff>91984</xdr:rowOff>
    </xdr:to>
    <xdr:cxnSp macro="">
      <xdr:nvCxnSpPr>
        <xdr:cNvPr id="138" name="直線コネクタ 137"/>
        <xdr:cNvCxnSpPr/>
      </xdr:nvCxnSpPr>
      <xdr:spPr>
        <a:xfrm>
          <a:off x="3225800" y="1118452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149678</xdr:rowOff>
    </xdr:from>
    <xdr:to>
      <xdr:col>15</xdr:col>
      <xdr:colOff>82550</xdr:colOff>
      <xdr:row>65</xdr:row>
      <xdr:rowOff>40277</xdr:rowOff>
    </xdr:to>
    <xdr:cxnSp macro="">
      <xdr:nvCxnSpPr>
        <xdr:cNvPr id="141" name="直線コネクタ 140"/>
        <xdr:cNvCxnSpPr/>
      </xdr:nvCxnSpPr>
      <xdr:spPr>
        <a:xfrm>
          <a:off x="2336800" y="1112247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65</xdr:row>
      <xdr:rowOff>36830</xdr:rowOff>
    </xdr:to>
    <xdr:cxnSp macro="">
      <xdr:nvCxnSpPr>
        <xdr:cNvPr id="144" name="直線コネクタ 143"/>
        <xdr:cNvCxnSpPr/>
      </xdr:nvCxnSpPr>
      <xdr:spPr>
        <a:xfrm flipV="1">
          <a:off x="1447800" y="1112247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380</xdr:rowOff>
    </xdr:from>
    <xdr:ext cx="762000" cy="259045"/>
    <xdr:sp macro="" textlink="">
      <xdr:nvSpPr>
        <xdr:cNvPr id="148" name="テキスト ボックス 147"/>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164374</xdr:rowOff>
    </xdr:from>
    <xdr:to>
      <xdr:col>23</xdr:col>
      <xdr:colOff>184150</xdr:colOff>
      <xdr:row>65</xdr:row>
      <xdr:rowOff>94524</xdr:rowOff>
    </xdr:to>
    <xdr:sp macro="" textlink="">
      <xdr:nvSpPr>
        <xdr:cNvPr id="154" name="楕円 153"/>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136451</xdr:rowOff>
    </xdr:from>
    <xdr:ext cx="762000" cy="259045"/>
    <xdr:sp macro="" textlink="">
      <xdr:nvSpPr>
        <xdr:cNvPr id="155" name="財政構造の弾力性該当値テキスト"/>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41184</xdr:rowOff>
    </xdr:from>
    <xdr:to>
      <xdr:col>19</xdr:col>
      <xdr:colOff>184150</xdr:colOff>
      <xdr:row>65</xdr:row>
      <xdr:rowOff>142784</xdr:rowOff>
    </xdr:to>
    <xdr:sp macro="" textlink="">
      <xdr:nvSpPr>
        <xdr:cNvPr id="156" name="楕円 155"/>
        <xdr:cNvSpPr/>
      </xdr:nvSpPr>
      <xdr:spPr>
        <a:xfrm>
          <a:off x="4064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127561</xdr:rowOff>
    </xdr:from>
    <xdr:ext cx="736600" cy="259045"/>
    <xdr:sp macro="" textlink="">
      <xdr:nvSpPr>
        <xdr:cNvPr id="157" name="テキスト ボックス 156"/>
        <xdr:cNvSpPr txBox="1"/>
      </xdr:nvSpPr>
      <xdr:spPr>
        <a:xfrm>
          <a:off x="3733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160927</xdr:rowOff>
    </xdr:from>
    <xdr:to>
      <xdr:col>15</xdr:col>
      <xdr:colOff>133350</xdr:colOff>
      <xdr:row>65</xdr:row>
      <xdr:rowOff>91077</xdr:rowOff>
    </xdr:to>
    <xdr:sp macro="" textlink="">
      <xdr:nvSpPr>
        <xdr:cNvPr id="158" name="楕円 157"/>
        <xdr:cNvSpPr/>
      </xdr:nvSpPr>
      <xdr:spPr>
        <a:xfrm>
          <a:off x="3175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75854</xdr:rowOff>
    </xdr:from>
    <xdr:ext cx="762000" cy="259045"/>
    <xdr:sp macro="" textlink="">
      <xdr:nvSpPr>
        <xdr:cNvPr id="159" name="テキスト ボックス 158"/>
        <xdr:cNvSpPr txBox="1"/>
      </xdr:nvSpPr>
      <xdr:spPr>
        <a:xfrm>
          <a:off x="2844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98878</xdr:rowOff>
    </xdr:from>
    <xdr:to>
      <xdr:col>11</xdr:col>
      <xdr:colOff>82550</xdr:colOff>
      <xdr:row>65</xdr:row>
      <xdr:rowOff>29028</xdr:rowOff>
    </xdr:to>
    <xdr:sp macro="" textlink="">
      <xdr:nvSpPr>
        <xdr:cNvPr id="160" name="楕円 159"/>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61" name="テキスト ボックス 160"/>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2" name="楕円 161"/>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3" name="テキスト ボックス 162"/>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a:t>
          </a:r>
          <a:r>
            <a:rPr kumimoji="1" lang="ja-JP" altLang="en-US" sz="1100">
              <a:solidFill>
                <a:schemeClr val="dk1"/>
              </a:solidFill>
              <a:effectLst/>
              <a:latin typeface="+mn-lt"/>
              <a:ea typeface="+mn-ea"/>
              <a:cs typeface="+mn-cs"/>
            </a:rPr>
            <a:t>より下回った</a:t>
          </a:r>
          <a:r>
            <a:rPr kumimoji="1" lang="ja-JP" altLang="ja-JP" sz="1100">
              <a:solidFill>
                <a:schemeClr val="dk1"/>
              </a:solidFill>
              <a:effectLst/>
              <a:latin typeface="+mn-lt"/>
              <a:ea typeface="+mn-ea"/>
              <a:cs typeface="+mn-cs"/>
            </a:rPr>
            <a:t>。要因としては、内部管理経費の抑制を図ってきたが、平成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年度と同水準にあり、人件費においては</a:t>
          </a:r>
          <a:r>
            <a:rPr kumimoji="1" lang="ja-JP" altLang="ja-JP" sz="1100">
              <a:solidFill>
                <a:schemeClr val="dk1"/>
              </a:solidFill>
              <a:effectLst/>
              <a:latin typeface="+mn-lt"/>
              <a:ea typeface="+mn-ea"/>
              <a:cs typeface="+mn-cs"/>
            </a:rPr>
            <a:t>高年齢層の退職が続き、人件費が総体として減少</a:t>
          </a:r>
          <a:r>
            <a:rPr kumimoji="1" lang="ja-JP" altLang="en-US" sz="1100">
              <a:solidFill>
                <a:schemeClr val="dk1"/>
              </a:solidFill>
              <a:effectLst/>
              <a:latin typeface="+mn-lt"/>
              <a:ea typeface="+mn-ea"/>
              <a:cs typeface="+mn-cs"/>
            </a:rPr>
            <a:t>する結果となっている。しかしながら、退職者のが増えたため新規採用職員も年々増加傾向にあるため、</a:t>
          </a:r>
          <a:r>
            <a:rPr kumimoji="1" lang="ja-JP" altLang="ja-JP" sz="1100">
              <a:solidFill>
                <a:schemeClr val="dk1"/>
              </a:solidFill>
              <a:effectLst/>
              <a:latin typeface="+mn-lt"/>
              <a:ea typeface="+mn-ea"/>
              <a:cs typeface="+mn-cs"/>
            </a:rPr>
            <a:t>今後も引き続き効率的な行政運営と適正な定員管理に努め経費の削減を図る。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110801</xdr:rowOff>
    </xdr:from>
    <xdr:to>
      <xdr:col>23</xdr:col>
      <xdr:colOff>133350</xdr:colOff>
      <xdr:row>81</xdr:row>
      <xdr:rowOff>111127</xdr:rowOff>
    </xdr:to>
    <xdr:cxnSp macro="">
      <xdr:nvCxnSpPr>
        <xdr:cNvPr id="199" name="直線コネクタ 198"/>
        <xdr:cNvCxnSpPr/>
      </xdr:nvCxnSpPr>
      <xdr:spPr>
        <a:xfrm>
          <a:off x="4114800" y="1399825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95904</xdr:rowOff>
    </xdr:from>
    <xdr:ext cx="762000" cy="259045"/>
    <xdr:sp macro="" textlink="">
      <xdr:nvSpPr>
        <xdr:cNvPr id="200" name="人件費・物件費等の状況平均値テキスト"/>
        <xdr:cNvSpPr txBox="1"/>
      </xdr:nvSpPr>
      <xdr:spPr>
        <a:xfrm>
          <a:off x="5041900" y="1398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93529</xdr:rowOff>
    </xdr:from>
    <xdr:to>
      <xdr:col>19</xdr:col>
      <xdr:colOff>133350</xdr:colOff>
      <xdr:row>81</xdr:row>
      <xdr:rowOff>110801</xdr:rowOff>
    </xdr:to>
    <xdr:cxnSp macro="">
      <xdr:nvCxnSpPr>
        <xdr:cNvPr id="202" name="直線コネクタ 201"/>
        <xdr:cNvCxnSpPr/>
      </xdr:nvCxnSpPr>
      <xdr:spPr>
        <a:xfrm>
          <a:off x="3225800" y="1398097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88632</xdr:rowOff>
    </xdr:from>
    <xdr:to>
      <xdr:col>15</xdr:col>
      <xdr:colOff>82550</xdr:colOff>
      <xdr:row>81</xdr:row>
      <xdr:rowOff>93529</xdr:rowOff>
    </xdr:to>
    <xdr:cxnSp macro="">
      <xdr:nvCxnSpPr>
        <xdr:cNvPr id="205" name="直線コネクタ 204"/>
        <xdr:cNvCxnSpPr/>
      </xdr:nvCxnSpPr>
      <xdr:spPr>
        <a:xfrm>
          <a:off x="2336800" y="1397608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88632</xdr:rowOff>
    </xdr:from>
    <xdr:to>
      <xdr:col>11</xdr:col>
      <xdr:colOff>31750</xdr:colOff>
      <xdr:row>81</xdr:row>
      <xdr:rowOff>91680</xdr:rowOff>
    </xdr:to>
    <xdr:cxnSp macro="">
      <xdr:nvCxnSpPr>
        <xdr:cNvPr id="208" name="直線コネクタ 207"/>
        <xdr:cNvCxnSpPr/>
      </xdr:nvCxnSpPr>
      <xdr:spPr>
        <a:xfrm flipV="1">
          <a:off x="1447800" y="139760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60327</xdr:rowOff>
    </xdr:from>
    <xdr:to>
      <xdr:col>23</xdr:col>
      <xdr:colOff>184150</xdr:colOff>
      <xdr:row>81</xdr:row>
      <xdr:rowOff>161927</xdr:rowOff>
    </xdr:to>
    <xdr:sp macro="" textlink="">
      <xdr:nvSpPr>
        <xdr:cNvPr id="218" name="楕円 217"/>
        <xdr:cNvSpPr/>
      </xdr:nvSpPr>
      <xdr:spPr>
        <a:xfrm>
          <a:off x="4902200" y="139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153054</xdr:rowOff>
    </xdr:from>
    <xdr:ext cx="762000" cy="259045"/>
    <xdr:sp macro="" textlink="">
      <xdr:nvSpPr>
        <xdr:cNvPr id="219" name="人件費・物件費等の状況該当値テキスト"/>
        <xdr:cNvSpPr txBox="1"/>
      </xdr:nvSpPr>
      <xdr:spPr>
        <a:xfrm>
          <a:off x="5041900" y="1386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60001</xdr:rowOff>
    </xdr:from>
    <xdr:to>
      <xdr:col>19</xdr:col>
      <xdr:colOff>184150</xdr:colOff>
      <xdr:row>81</xdr:row>
      <xdr:rowOff>161601</xdr:rowOff>
    </xdr:to>
    <xdr:sp macro="" textlink="">
      <xdr:nvSpPr>
        <xdr:cNvPr id="220" name="楕円 219"/>
        <xdr:cNvSpPr/>
      </xdr:nvSpPr>
      <xdr:spPr>
        <a:xfrm>
          <a:off x="4064000" y="13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328</xdr:rowOff>
    </xdr:from>
    <xdr:ext cx="736600" cy="259045"/>
    <xdr:sp macro="" textlink="">
      <xdr:nvSpPr>
        <xdr:cNvPr id="221" name="テキスト ボックス 220"/>
        <xdr:cNvSpPr txBox="1"/>
      </xdr:nvSpPr>
      <xdr:spPr>
        <a:xfrm>
          <a:off x="3733800" y="1371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42729</xdr:rowOff>
    </xdr:from>
    <xdr:to>
      <xdr:col>15</xdr:col>
      <xdr:colOff>133350</xdr:colOff>
      <xdr:row>81</xdr:row>
      <xdr:rowOff>144329</xdr:rowOff>
    </xdr:to>
    <xdr:sp macro="" textlink="">
      <xdr:nvSpPr>
        <xdr:cNvPr id="222" name="楕円 221"/>
        <xdr:cNvSpPr/>
      </xdr:nvSpPr>
      <xdr:spPr>
        <a:xfrm>
          <a:off x="3175000" y="13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154506</xdr:rowOff>
    </xdr:from>
    <xdr:ext cx="762000" cy="259045"/>
    <xdr:sp macro="" textlink="">
      <xdr:nvSpPr>
        <xdr:cNvPr id="223" name="テキスト ボックス 222"/>
        <xdr:cNvSpPr txBox="1"/>
      </xdr:nvSpPr>
      <xdr:spPr>
        <a:xfrm>
          <a:off x="2844800" y="136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37832</xdr:rowOff>
    </xdr:from>
    <xdr:to>
      <xdr:col>11</xdr:col>
      <xdr:colOff>82550</xdr:colOff>
      <xdr:row>81</xdr:row>
      <xdr:rowOff>139432</xdr:rowOff>
    </xdr:to>
    <xdr:sp macro="" textlink="">
      <xdr:nvSpPr>
        <xdr:cNvPr id="224" name="楕円 223"/>
        <xdr:cNvSpPr/>
      </xdr:nvSpPr>
      <xdr:spPr>
        <a:xfrm>
          <a:off x="2286000" y="139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149609</xdr:rowOff>
    </xdr:from>
    <xdr:ext cx="762000" cy="259045"/>
    <xdr:sp macro="" textlink="">
      <xdr:nvSpPr>
        <xdr:cNvPr id="225" name="テキスト ボックス 224"/>
        <xdr:cNvSpPr txBox="1"/>
      </xdr:nvSpPr>
      <xdr:spPr>
        <a:xfrm>
          <a:off x="1955800" y="1369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40880</xdr:rowOff>
    </xdr:from>
    <xdr:to>
      <xdr:col>7</xdr:col>
      <xdr:colOff>31750</xdr:colOff>
      <xdr:row>81</xdr:row>
      <xdr:rowOff>142480</xdr:rowOff>
    </xdr:to>
    <xdr:sp macro="" textlink="">
      <xdr:nvSpPr>
        <xdr:cNvPr id="226" name="楕円 225"/>
        <xdr:cNvSpPr/>
      </xdr:nvSpPr>
      <xdr:spPr>
        <a:xfrm>
          <a:off x="1397000" y="139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127257</xdr:rowOff>
    </xdr:from>
    <xdr:ext cx="762000" cy="259045"/>
    <xdr:sp macro="" textlink="">
      <xdr:nvSpPr>
        <xdr:cNvPr id="227" name="テキスト ボックス 226"/>
        <xdr:cNvSpPr txBox="1"/>
      </xdr:nvSpPr>
      <xdr:spPr>
        <a:xfrm>
          <a:off x="1066800" y="1401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職員の代謝により学歴区分に変動等が生じたことで前年度比</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下回ったが、類似団体平均と比べると</a:t>
          </a:r>
          <a:r>
            <a:rPr kumimoji="1" lang="en-US" altLang="ja-JP" sz="1100" b="0" i="0" baseline="0">
              <a:solidFill>
                <a:sysClr val="windowText" lastClr="000000"/>
              </a:solidFill>
              <a:effectLst/>
              <a:latin typeface="+mn-lt"/>
              <a:ea typeface="+mn-ea"/>
              <a:cs typeface="+mn-cs"/>
            </a:rPr>
            <a:t>0.9</a:t>
          </a:r>
          <a:r>
            <a:rPr kumimoji="1" lang="ja-JP" altLang="en-US" sz="1100" b="0" i="0" baseline="0">
              <a:solidFill>
                <a:sysClr val="windowText" lastClr="000000"/>
              </a:solidFill>
              <a:effectLst/>
              <a:latin typeface="+mn-lt"/>
              <a:ea typeface="+mn-ea"/>
              <a:cs typeface="+mn-cs"/>
            </a:rPr>
            <a:t>上回った。今後においても引き続き平均水準を維持できるよう努める。</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86</xdr:row>
      <xdr:rowOff>117687</xdr:rowOff>
    </xdr:to>
    <xdr:cxnSp macro="">
      <xdr:nvCxnSpPr>
        <xdr:cNvPr id="261" name="直線コネクタ 260"/>
        <xdr:cNvCxnSpPr/>
      </xdr:nvCxnSpPr>
      <xdr:spPr>
        <a:xfrm flipV="1">
          <a:off x="16179800" y="148543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133773</xdr:rowOff>
    </xdr:to>
    <xdr:cxnSp macro="">
      <xdr:nvCxnSpPr>
        <xdr:cNvPr id="264" name="直線コネクタ 263"/>
        <xdr:cNvCxnSpPr/>
      </xdr:nvCxnSpPr>
      <xdr:spPr>
        <a:xfrm flipV="1">
          <a:off x="15290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133773</xdr:rowOff>
    </xdr:to>
    <xdr:cxnSp macro="">
      <xdr:nvCxnSpPr>
        <xdr:cNvPr id="267" name="直線コネクタ 266"/>
        <xdr:cNvCxnSpPr/>
      </xdr:nvCxnSpPr>
      <xdr:spPr>
        <a:xfrm>
          <a:off x="14401800" y="1484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133773</xdr:rowOff>
    </xdr:to>
    <xdr:cxnSp macro="">
      <xdr:nvCxnSpPr>
        <xdr:cNvPr id="270" name="直線コネクタ 269"/>
        <xdr:cNvCxnSpPr/>
      </xdr:nvCxnSpPr>
      <xdr:spPr>
        <a:xfrm flipV="1">
          <a:off x="13512800" y="1484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4" name="テキスト ボックス 273"/>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80" name="楕円 279"/>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81"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82" name="楕円 281"/>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83" name="テキスト ボックス 282"/>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4" name="楕円 283"/>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5" name="テキスト ボックス 284"/>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8" name="楕円 287"/>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9" name="テキスト ボックス 288"/>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技術職の採用により前年度比</a:t>
          </a:r>
          <a:r>
            <a:rPr kumimoji="1" lang="en-US" altLang="ja-JP" sz="1100">
              <a:solidFill>
                <a:sysClr val="windowText" lastClr="000000"/>
              </a:solidFill>
              <a:effectLst/>
              <a:latin typeface="+mn-lt"/>
              <a:ea typeface="+mn-ea"/>
              <a:cs typeface="+mn-cs"/>
            </a:rPr>
            <a:t>0.26</a:t>
          </a:r>
          <a:r>
            <a:rPr kumimoji="1" lang="ja-JP" altLang="en-US" sz="1100">
              <a:solidFill>
                <a:sysClr val="windowText" lastClr="000000"/>
              </a:solidFill>
              <a:effectLst/>
              <a:latin typeface="+mn-lt"/>
              <a:ea typeface="+mn-ea"/>
              <a:cs typeface="+mn-cs"/>
            </a:rPr>
            <a:t>人上回ったものの、職員の定員維持に努めたことで北海道平均及び類似団体の平均水準を下回った。今後も計画的な職員採用を行い適切な定員管理に努める。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145808</xdr:rowOff>
    </xdr:from>
    <xdr:to>
      <xdr:col>81</xdr:col>
      <xdr:colOff>44450</xdr:colOff>
      <xdr:row>62</xdr:row>
      <xdr:rowOff>4233</xdr:rowOff>
    </xdr:to>
    <xdr:cxnSp macro="">
      <xdr:nvCxnSpPr>
        <xdr:cNvPr id="326" name="直線コネクタ 325"/>
        <xdr:cNvCxnSpPr/>
      </xdr:nvCxnSpPr>
      <xdr:spPr>
        <a:xfrm>
          <a:off x="16179800" y="10604258"/>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126274</xdr:rowOff>
    </xdr:from>
    <xdr:to>
      <xdr:col>77</xdr:col>
      <xdr:colOff>44450</xdr:colOff>
      <xdr:row>61</xdr:row>
      <xdr:rowOff>145808</xdr:rowOff>
    </xdr:to>
    <xdr:cxnSp macro="">
      <xdr:nvCxnSpPr>
        <xdr:cNvPr id="329" name="直線コネクタ 328"/>
        <xdr:cNvCxnSpPr/>
      </xdr:nvCxnSpPr>
      <xdr:spPr>
        <a:xfrm>
          <a:off x="15290800" y="1058472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106741</xdr:rowOff>
    </xdr:from>
    <xdr:to>
      <xdr:col>72</xdr:col>
      <xdr:colOff>203200</xdr:colOff>
      <xdr:row>61</xdr:row>
      <xdr:rowOff>126274</xdr:rowOff>
    </xdr:to>
    <xdr:cxnSp macro="">
      <xdr:nvCxnSpPr>
        <xdr:cNvPr id="332" name="直線コネクタ 331"/>
        <xdr:cNvCxnSpPr/>
      </xdr:nvCxnSpPr>
      <xdr:spPr>
        <a:xfrm>
          <a:off x="14401800" y="1056519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65375</xdr:rowOff>
    </xdr:from>
    <xdr:to>
      <xdr:col>68</xdr:col>
      <xdr:colOff>152400</xdr:colOff>
      <xdr:row>61</xdr:row>
      <xdr:rowOff>106741</xdr:rowOff>
    </xdr:to>
    <xdr:cxnSp macro="">
      <xdr:nvCxnSpPr>
        <xdr:cNvPr id="335" name="直線コネクタ 334"/>
        <xdr:cNvCxnSpPr/>
      </xdr:nvCxnSpPr>
      <xdr:spPr>
        <a:xfrm>
          <a:off x="13512800" y="1052382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5" name="楕円 344"/>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141410</xdr:rowOff>
    </xdr:from>
    <xdr:ext cx="762000" cy="259045"/>
    <xdr:sp macro="" textlink="">
      <xdr:nvSpPr>
        <xdr:cNvPr id="346" name="定員管理の状況該当値テキスト"/>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95008</xdr:rowOff>
    </xdr:from>
    <xdr:to>
      <xdr:col>77</xdr:col>
      <xdr:colOff>95250</xdr:colOff>
      <xdr:row>62</xdr:row>
      <xdr:rowOff>25158</xdr:rowOff>
    </xdr:to>
    <xdr:sp macro="" textlink="">
      <xdr:nvSpPr>
        <xdr:cNvPr id="347" name="楕円 346"/>
        <xdr:cNvSpPr/>
      </xdr:nvSpPr>
      <xdr:spPr>
        <a:xfrm>
          <a:off x="16129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35335</xdr:rowOff>
    </xdr:from>
    <xdr:ext cx="736600" cy="259045"/>
    <xdr:sp macro="" textlink="">
      <xdr:nvSpPr>
        <xdr:cNvPr id="348" name="テキスト ボックス 347"/>
        <xdr:cNvSpPr txBox="1"/>
      </xdr:nvSpPr>
      <xdr:spPr>
        <a:xfrm>
          <a:off x="15798800" y="1032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75474</xdr:rowOff>
    </xdr:from>
    <xdr:to>
      <xdr:col>73</xdr:col>
      <xdr:colOff>44450</xdr:colOff>
      <xdr:row>62</xdr:row>
      <xdr:rowOff>5624</xdr:rowOff>
    </xdr:to>
    <xdr:sp macro="" textlink="">
      <xdr:nvSpPr>
        <xdr:cNvPr id="349" name="楕円 348"/>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15801</xdr:rowOff>
    </xdr:from>
    <xdr:ext cx="762000" cy="259045"/>
    <xdr:sp macro="" textlink="">
      <xdr:nvSpPr>
        <xdr:cNvPr id="350" name="テキスト ボックス 349"/>
        <xdr:cNvSpPr txBox="1"/>
      </xdr:nvSpPr>
      <xdr:spPr>
        <a:xfrm>
          <a:off x="14909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55941</xdr:rowOff>
    </xdr:from>
    <xdr:to>
      <xdr:col>68</xdr:col>
      <xdr:colOff>203200</xdr:colOff>
      <xdr:row>61</xdr:row>
      <xdr:rowOff>157541</xdr:rowOff>
    </xdr:to>
    <xdr:sp macro="" textlink="">
      <xdr:nvSpPr>
        <xdr:cNvPr id="351" name="楕円 350"/>
        <xdr:cNvSpPr/>
      </xdr:nvSpPr>
      <xdr:spPr>
        <a:xfrm>
          <a:off x="14351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167718</xdr:rowOff>
    </xdr:from>
    <xdr:ext cx="762000" cy="259045"/>
    <xdr:sp macro="" textlink="">
      <xdr:nvSpPr>
        <xdr:cNvPr id="352" name="テキスト ボックス 351"/>
        <xdr:cNvSpPr txBox="1"/>
      </xdr:nvSpPr>
      <xdr:spPr>
        <a:xfrm>
          <a:off x="14020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14575</xdr:rowOff>
    </xdr:from>
    <xdr:to>
      <xdr:col>64</xdr:col>
      <xdr:colOff>152400</xdr:colOff>
      <xdr:row>61</xdr:row>
      <xdr:rowOff>116175</xdr:rowOff>
    </xdr:to>
    <xdr:sp macro="" textlink="">
      <xdr:nvSpPr>
        <xdr:cNvPr id="353" name="楕円 352"/>
        <xdr:cNvSpPr/>
      </xdr:nvSpPr>
      <xdr:spPr>
        <a:xfrm>
          <a:off x="13462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100952</xdr:rowOff>
    </xdr:from>
    <xdr:ext cx="762000" cy="259045"/>
    <xdr:sp macro="" textlink="">
      <xdr:nvSpPr>
        <xdr:cNvPr id="354" name="テキスト ボックス 353"/>
        <xdr:cNvSpPr txBox="1"/>
      </xdr:nvSpPr>
      <xdr:spPr>
        <a:xfrm>
          <a:off x="13131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新規発行地方債の抑制により元利償還額が前年度より減少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減少した。しかし、特別会計の繰出金や一部事務組合、広域連合に対する負担金のうち施設整備等に要した地方債の償還財源に充てたとされる準元利償還金が依然として高水準で推移していることから、類似団体平均値を上回っている。今後は、特別会計や一部事務組合等の事業に対する借入金の抑制に努め、繰出金、負担金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39878</xdr:rowOff>
    </xdr:to>
    <xdr:cxnSp macro="">
      <xdr:nvCxnSpPr>
        <xdr:cNvPr id="385" name="直線コネクタ 384"/>
        <xdr:cNvCxnSpPr/>
      </xdr:nvCxnSpPr>
      <xdr:spPr>
        <a:xfrm flipV="1">
          <a:off x="16179800" y="72214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64008</xdr:rowOff>
    </xdr:to>
    <xdr:cxnSp macro="">
      <xdr:nvCxnSpPr>
        <xdr:cNvPr id="388" name="直線コネクタ 387"/>
        <xdr:cNvCxnSpPr/>
      </xdr:nvCxnSpPr>
      <xdr:spPr>
        <a:xfrm flipV="1">
          <a:off x="15290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97790</xdr:rowOff>
    </xdr:to>
    <xdr:cxnSp macro="">
      <xdr:nvCxnSpPr>
        <xdr:cNvPr id="391" name="直線コネクタ 390"/>
        <xdr:cNvCxnSpPr/>
      </xdr:nvCxnSpPr>
      <xdr:spPr>
        <a:xfrm flipV="1">
          <a:off x="14401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141224</xdr:rowOff>
    </xdr:to>
    <xdr:cxnSp macro="">
      <xdr:nvCxnSpPr>
        <xdr:cNvPr id="394" name="直線コネクタ 393"/>
        <xdr:cNvCxnSpPr/>
      </xdr:nvCxnSpPr>
      <xdr:spPr>
        <a:xfrm flipV="1">
          <a:off x="13512800" y="729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404" name="楕円 403"/>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405"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6" name="楕円 405"/>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7" name="テキスト ボックス 406"/>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8" name="楕円 407"/>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9" name="テキスト ボックス 408"/>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10" name="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12" name="楕円 411"/>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13" name="テキスト ボックス 412"/>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一般会計及び公営企業会計における大型施設整備事業の抑制</a:t>
          </a:r>
          <a:r>
            <a:rPr kumimoji="1" lang="ja-JP" altLang="en-US" sz="1100">
              <a:solidFill>
                <a:schemeClr val="dk1"/>
              </a:solidFill>
              <a:effectLst/>
              <a:latin typeface="+mn-lt"/>
              <a:ea typeface="+mn-ea"/>
              <a:cs typeface="+mn-cs"/>
            </a:rPr>
            <a:t>を図ってきたが、</a:t>
          </a:r>
          <a:r>
            <a:rPr kumimoji="1" lang="ja-JP" altLang="ja-JP" sz="1100">
              <a:solidFill>
                <a:schemeClr val="dk1"/>
              </a:solidFill>
              <a:effectLst/>
              <a:latin typeface="+mn-lt"/>
              <a:ea typeface="+mn-ea"/>
              <a:cs typeface="+mn-cs"/>
            </a:rPr>
            <a:t>老朽化した公共施設の整備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による地方債残高</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及び公営企業への繰出金の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将来負担額は増加し、充当基金の減少もあり</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比率は前年度に比べ増加となった</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類似団体及び北海道の平均を上回っており、さらに今後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老朽化した公共施設の整備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施設整備事業額の増加</a:t>
          </a:r>
          <a:r>
            <a:rPr kumimoji="1" lang="ja-JP" altLang="en-US" sz="1100">
              <a:solidFill>
                <a:schemeClr val="dk1"/>
              </a:solidFill>
              <a:effectLst/>
              <a:latin typeface="+mn-lt"/>
              <a:ea typeface="+mn-ea"/>
              <a:cs typeface="+mn-cs"/>
            </a:rPr>
            <a:t>や下水道事業の広域化・共同化事業等が見込まれ、</a:t>
          </a:r>
          <a:r>
            <a:rPr kumimoji="1" lang="ja-JP" altLang="ja-JP" sz="1100">
              <a:solidFill>
                <a:schemeClr val="dk1"/>
              </a:solidFill>
              <a:effectLst/>
              <a:latin typeface="+mn-lt"/>
              <a:ea typeface="+mn-ea"/>
              <a:cs typeface="+mn-cs"/>
            </a:rPr>
            <a:t>基金充当事業の増加に伴う基金残高の減少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予測される。このような状況のなか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計画的な施設整備及び基金の積立等により将来負担比率の軽減を図る。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16</xdr:row>
      <xdr:rowOff>106528</xdr:rowOff>
    </xdr:to>
    <xdr:cxnSp macro="">
      <xdr:nvCxnSpPr>
        <xdr:cNvPr id="445" name="直線コネクタ 444"/>
        <xdr:cNvCxnSpPr/>
      </xdr:nvCxnSpPr>
      <xdr:spPr>
        <a:xfrm>
          <a:off x="16179800" y="284200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98806</xdr:rowOff>
    </xdr:from>
    <xdr:to>
      <xdr:col>77</xdr:col>
      <xdr:colOff>44450</xdr:colOff>
      <xdr:row>16</xdr:row>
      <xdr:rowOff>123901</xdr:rowOff>
    </xdr:to>
    <xdr:cxnSp macro="">
      <xdr:nvCxnSpPr>
        <xdr:cNvPr id="448" name="直線コネクタ 447"/>
        <xdr:cNvCxnSpPr/>
      </xdr:nvCxnSpPr>
      <xdr:spPr>
        <a:xfrm flipV="1">
          <a:off x="15290800" y="284200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123901</xdr:rowOff>
    </xdr:from>
    <xdr:to>
      <xdr:col>72</xdr:col>
      <xdr:colOff>203200</xdr:colOff>
      <xdr:row>16</xdr:row>
      <xdr:rowOff>140792</xdr:rowOff>
    </xdr:to>
    <xdr:cxnSp macro="">
      <xdr:nvCxnSpPr>
        <xdr:cNvPr id="451" name="直線コネクタ 450"/>
        <xdr:cNvCxnSpPr/>
      </xdr:nvCxnSpPr>
      <xdr:spPr>
        <a:xfrm flipV="1">
          <a:off x="14401800" y="286710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140792</xdr:rowOff>
    </xdr:from>
    <xdr:to>
      <xdr:col>68</xdr:col>
      <xdr:colOff>152400</xdr:colOff>
      <xdr:row>17</xdr:row>
      <xdr:rowOff>80823</xdr:rowOff>
    </xdr:to>
    <xdr:cxnSp macro="">
      <xdr:nvCxnSpPr>
        <xdr:cNvPr id="454" name="直線コネクタ 453"/>
        <xdr:cNvCxnSpPr/>
      </xdr:nvCxnSpPr>
      <xdr:spPr>
        <a:xfrm flipV="1">
          <a:off x="13512800" y="288399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7" name="フローチャート: 判断 456"/>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8" name="テキスト ボックス 457"/>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55728</xdr:rowOff>
    </xdr:from>
    <xdr:to>
      <xdr:col>81</xdr:col>
      <xdr:colOff>95250</xdr:colOff>
      <xdr:row>16</xdr:row>
      <xdr:rowOff>157328</xdr:rowOff>
    </xdr:to>
    <xdr:sp macro="" textlink="">
      <xdr:nvSpPr>
        <xdr:cNvPr id="464" name="楕円 463"/>
        <xdr:cNvSpPr/>
      </xdr:nvSpPr>
      <xdr:spPr>
        <a:xfrm>
          <a:off x="16967200" y="27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27805</xdr:rowOff>
    </xdr:from>
    <xdr:ext cx="762000" cy="259045"/>
    <xdr:sp macro="" textlink="">
      <xdr:nvSpPr>
        <xdr:cNvPr id="465" name="将来負担の状況該当値テキスト"/>
        <xdr:cNvSpPr txBox="1"/>
      </xdr:nvSpPr>
      <xdr:spPr>
        <a:xfrm>
          <a:off x="17106900" y="27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48006</xdr:rowOff>
    </xdr:from>
    <xdr:to>
      <xdr:col>77</xdr:col>
      <xdr:colOff>95250</xdr:colOff>
      <xdr:row>16</xdr:row>
      <xdr:rowOff>149606</xdr:rowOff>
    </xdr:to>
    <xdr:sp macro="" textlink="">
      <xdr:nvSpPr>
        <xdr:cNvPr id="466" name="楕円 465"/>
        <xdr:cNvSpPr/>
      </xdr:nvSpPr>
      <xdr:spPr>
        <a:xfrm>
          <a:off x="16129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134383</xdr:rowOff>
    </xdr:from>
    <xdr:ext cx="736600" cy="259045"/>
    <xdr:sp macro="" textlink="">
      <xdr:nvSpPr>
        <xdr:cNvPr id="467" name="テキスト ボックス 466"/>
        <xdr:cNvSpPr txBox="1"/>
      </xdr:nvSpPr>
      <xdr:spPr>
        <a:xfrm>
          <a:off x="15798800" y="287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73101</xdr:rowOff>
    </xdr:from>
    <xdr:to>
      <xdr:col>73</xdr:col>
      <xdr:colOff>44450</xdr:colOff>
      <xdr:row>17</xdr:row>
      <xdr:rowOff>3251</xdr:rowOff>
    </xdr:to>
    <xdr:sp macro="" textlink="">
      <xdr:nvSpPr>
        <xdr:cNvPr id="468" name="楕円 467"/>
        <xdr:cNvSpPr/>
      </xdr:nvSpPr>
      <xdr:spPr>
        <a:xfrm>
          <a:off x="15240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159478</xdr:rowOff>
    </xdr:from>
    <xdr:ext cx="762000" cy="259045"/>
    <xdr:sp macro="" textlink="">
      <xdr:nvSpPr>
        <xdr:cNvPr id="469" name="テキスト ボックス 468"/>
        <xdr:cNvSpPr txBox="1"/>
      </xdr:nvSpPr>
      <xdr:spPr>
        <a:xfrm>
          <a:off x="14909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89992</xdr:rowOff>
    </xdr:from>
    <xdr:to>
      <xdr:col>68</xdr:col>
      <xdr:colOff>203200</xdr:colOff>
      <xdr:row>17</xdr:row>
      <xdr:rowOff>20142</xdr:rowOff>
    </xdr:to>
    <xdr:sp macro="" textlink="">
      <xdr:nvSpPr>
        <xdr:cNvPr id="470" name="楕円 469"/>
        <xdr:cNvSpPr/>
      </xdr:nvSpPr>
      <xdr:spPr>
        <a:xfrm>
          <a:off x="14351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4919</xdr:rowOff>
    </xdr:from>
    <xdr:ext cx="762000" cy="259045"/>
    <xdr:sp macro="" textlink="">
      <xdr:nvSpPr>
        <xdr:cNvPr id="471" name="テキスト ボックス 470"/>
        <xdr:cNvSpPr txBox="1"/>
      </xdr:nvSpPr>
      <xdr:spPr>
        <a:xfrm>
          <a:off x="14020800" y="29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30023</xdr:rowOff>
    </xdr:from>
    <xdr:to>
      <xdr:col>64</xdr:col>
      <xdr:colOff>152400</xdr:colOff>
      <xdr:row>17</xdr:row>
      <xdr:rowOff>131623</xdr:rowOff>
    </xdr:to>
    <xdr:sp macro="" textlink="">
      <xdr:nvSpPr>
        <xdr:cNvPr id="472" name="楕円 471"/>
        <xdr:cNvSpPr/>
      </xdr:nvSpPr>
      <xdr:spPr>
        <a:xfrm>
          <a:off x="13462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116400</xdr:rowOff>
    </xdr:from>
    <xdr:ext cx="762000" cy="259045"/>
    <xdr:sp macro="" textlink="">
      <xdr:nvSpPr>
        <xdr:cNvPr id="473" name="テキスト ボックス 472"/>
        <xdr:cNvSpPr txBox="1"/>
      </xdr:nvSpPr>
      <xdr:spPr>
        <a:xfrm>
          <a:off x="13131800" y="30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職員数の水準は類似団体と比較して低かったものの、人件費に係る経常収支比率は、前年度比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％となり類似団体平均に近づいたものの、</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上回っており、また、人件費に準ずる費用を合わせた人口一人当たり決算額が、本町が一部事務組合の所在市町村となっていることもあり、類似団体平均より約</a:t>
          </a:r>
          <a:r>
            <a:rPr kumimoji="1" lang="en-US" altLang="ja-JP" sz="1100">
              <a:solidFill>
                <a:schemeClr val="dk1"/>
              </a:solidFill>
              <a:effectLst/>
              <a:latin typeface="+mn-lt"/>
              <a:ea typeface="+mn-ea"/>
              <a:cs typeface="+mn-cs"/>
            </a:rPr>
            <a:t>12,000</a:t>
          </a:r>
          <a:r>
            <a:rPr kumimoji="1" lang="ja-JP" altLang="en-US" sz="1100">
              <a:solidFill>
                <a:schemeClr val="dk1"/>
              </a:solidFill>
              <a:effectLst/>
              <a:latin typeface="+mn-lt"/>
              <a:ea typeface="+mn-ea"/>
              <a:cs typeface="+mn-cs"/>
            </a:rPr>
            <a:t>円上回っている。今後においても、定員管理の適正化に努める。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xdr:cNvCxnSpPr/>
      </xdr:nvCxnSpPr>
      <xdr:spPr>
        <a:xfrm flipV="1">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xdr:cNvCxnSpPr/>
      </xdr:nvCxnSpPr>
      <xdr:spPr>
        <a:xfrm>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56134</xdr:rowOff>
    </xdr:to>
    <xdr:cxnSp macro="">
      <xdr:nvCxnSpPr>
        <xdr:cNvPr id="70" name="直線コネクタ 69"/>
        <xdr:cNvCxnSpPr/>
      </xdr:nvCxnSpPr>
      <xdr:spPr>
        <a:xfrm>
          <a:off x="2209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69850</xdr:rowOff>
    </xdr:to>
    <xdr:cxnSp macro="">
      <xdr:nvCxnSpPr>
        <xdr:cNvPr id="73" name="直線コネクタ 72"/>
        <xdr:cNvCxnSpPr/>
      </xdr:nvCxnSpPr>
      <xdr:spPr>
        <a:xfrm flipV="1">
          <a:off x="1320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物件費にかかる経常収支については、これまで同様歳出削減に努めたこともあり、類似団体平均より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％低くなっており、今後も引き続き内部管理経費の縮減に努める。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127000</xdr:rowOff>
    </xdr:to>
    <xdr:cxnSp macro="">
      <xdr:nvCxnSpPr>
        <xdr:cNvPr id="125" name="直線コネクタ 124"/>
        <xdr:cNvCxnSpPr/>
      </xdr:nvCxnSpPr>
      <xdr:spPr>
        <a:xfrm>
          <a:off x="15671800" y="250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104140</xdr:rowOff>
    </xdr:to>
    <xdr:cxnSp macro="">
      <xdr:nvCxnSpPr>
        <xdr:cNvPr id="128" name="直線コネクタ 127"/>
        <xdr:cNvCxnSpPr/>
      </xdr:nvCxnSpPr>
      <xdr:spPr>
        <a:xfrm>
          <a:off x="14782800" y="249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104140</xdr:rowOff>
    </xdr:to>
    <xdr:cxnSp macro="">
      <xdr:nvCxnSpPr>
        <xdr:cNvPr id="131" name="直線コネクタ 130"/>
        <xdr:cNvCxnSpPr/>
      </xdr:nvCxnSpPr>
      <xdr:spPr>
        <a:xfrm flipV="1">
          <a:off x="13893800" y="249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104140</xdr:rowOff>
    </xdr:to>
    <xdr:cxnSp macro="">
      <xdr:nvCxnSpPr>
        <xdr:cNvPr id="134" name="直線コネクタ 133"/>
        <xdr:cNvCxnSpPr/>
      </xdr:nvCxnSpPr>
      <xdr:spPr>
        <a:xfrm>
          <a:off x="13004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5"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人当たり決算額が類似団体平均を約</a:t>
          </a:r>
          <a:r>
            <a:rPr kumimoji="1" lang="ja-JP" altLang="en-US" sz="1100">
              <a:solidFill>
                <a:sysClr val="windowText" lastClr="000000"/>
              </a:solidFill>
              <a:effectLst/>
              <a:latin typeface="+mn-lt"/>
              <a:ea typeface="+mn-ea"/>
              <a:cs typeface="+mn-cs"/>
            </a:rPr>
            <a:t>１万円</a:t>
          </a:r>
          <a:r>
            <a:rPr kumimoji="1" lang="ja-JP" altLang="ja-JP" sz="1100">
              <a:solidFill>
                <a:sysClr val="windowText" lastClr="000000"/>
              </a:solidFill>
              <a:effectLst/>
              <a:latin typeface="+mn-lt"/>
              <a:ea typeface="+mn-ea"/>
              <a:cs typeface="+mn-cs"/>
            </a:rPr>
            <a:t>上回って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した。その要因としては、平成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年度においては、過年度精算分に</a:t>
          </a:r>
          <a:r>
            <a:rPr kumimoji="1" lang="ja-JP" altLang="en-US" sz="1100">
              <a:solidFill>
                <a:schemeClr val="dk1"/>
              </a:solidFill>
              <a:effectLst/>
              <a:latin typeface="+mn-lt"/>
              <a:ea typeface="+mn-ea"/>
              <a:cs typeface="+mn-cs"/>
            </a:rPr>
            <a:t>相当す</a:t>
          </a:r>
          <a:r>
            <a:rPr kumimoji="1" lang="ja-JP" altLang="ja-JP" sz="1100">
              <a:solidFill>
                <a:schemeClr val="dk1"/>
              </a:solidFill>
              <a:effectLst/>
              <a:latin typeface="+mn-lt"/>
              <a:ea typeface="+mn-ea"/>
              <a:cs typeface="+mn-cs"/>
            </a:rPr>
            <a:t>る経常経費特定財源が増加したため</a:t>
          </a:r>
          <a:r>
            <a:rPr kumimoji="1" lang="ja-JP" altLang="en-US" sz="1100">
              <a:solidFill>
                <a:schemeClr val="dk1"/>
              </a:solidFill>
              <a:effectLst/>
              <a:latin typeface="+mn-lt"/>
              <a:ea typeface="+mn-ea"/>
              <a:cs typeface="+mn-cs"/>
            </a:rPr>
            <a:t>であるが、依然として</a:t>
          </a:r>
          <a:r>
            <a:rPr kumimoji="1" lang="ja-JP" altLang="ja-JP" sz="1100">
              <a:solidFill>
                <a:schemeClr val="dk1"/>
              </a:solidFill>
              <a:effectLst/>
              <a:latin typeface="+mn-lt"/>
              <a:ea typeface="+mn-ea"/>
              <a:cs typeface="+mn-cs"/>
            </a:rPr>
            <a:t>高齢化率が高いことによる老人福祉費や心身障害者対策における利用者の増加による社会福祉費、更に、子ども・子育て支援法に基づく多子世帯への保育料給付など児童福祉費の増加</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るため、今後は各扶助費の見直しに取り組むなどし上昇傾向に歯止めをかけるよう努める。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82550</xdr:rowOff>
    </xdr:to>
    <xdr:cxnSp macro="">
      <xdr:nvCxnSpPr>
        <xdr:cNvPr id="186" name="直線コネクタ 185"/>
        <xdr:cNvCxnSpPr/>
      </xdr:nvCxnSpPr>
      <xdr:spPr>
        <a:xfrm flipV="1">
          <a:off x="3987800" y="9740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57</xdr:row>
      <xdr:rowOff>82550</xdr:rowOff>
    </xdr:to>
    <xdr:cxnSp macro="">
      <xdr:nvCxnSpPr>
        <xdr:cNvPr id="189" name="直線コネクタ 188"/>
        <xdr:cNvCxnSpPr/>
      </xdr:nvCxnSpPr>
      <xdr:spPr>
        <a:xfrm>
          <a:off x="3098800" y="9626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25400</xdr:rowOff>
    </xdr:to>
    <xdr:cxnSp macro="">
      <xdr:nvCxnSpPr>
        <xdr:cNvPr id="192" name="直線コネクタ 191"/>
        <xdr:cNvCxnSpPr/>
      </xdr:nvCxnSpPr>
      <xdr:spPr>
        <a:xfrm>
          <a:off x="2209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133350</xdr:rowOff>
    </xdr:to>
    <xdr:cxnSp macro="">
      <xdr:nvCxnSpPr>
        <xdr:cNvPr id="195" name="直線コネクタ 194"/>
        <xdr:cNvCxnSpPr/>
      </xdr:nvCxnSpPr>
      <xdr:spPr>
        <a:xfrm>
          <a:off x="1320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5" name="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6"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9" name="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0" name="テキスト ボックス 20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1" name="楕円 210"/>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2" name="テキスト ボックス 211"/>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3" name="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4" name="テキスト ボックス 213"/>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その他の支出に係る経常収支比率が類似団体平均を</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67564</xdr:rowOff>
    </xdr:from>
    <xdr:to>
      <xdr:col>82</xdr:col>
      <xdr:colOff>107950</xdr:colOff>
      <xdr:row>60</xdr:row>
      <xdr:rowOff>94996</xdr:rowOff>
    </xdr:to>
    <xdr:cxnSp macro="">
      <xdr:nvCxnSpPr>
        <xdr:cNvPr id="244" name="直線コネクタ 243"/>
        <xdr:cNvCxnSpPr/>
      </xdr:nvCxnSpPr>
      <xdr:spPr>
        <a:xfrm>
          <a:off x="15671800" y="10354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30988</xdr:rowOff>
    </xdr:from>
    <xdr:to>
      <xdr:col>78</xdr:col>
      <xdr:colOff>69850</xdr:colOff>
      <xdr:row>60</xdr:row>
      <xdr:rowOff>67564</xdr:rowOff>
    </xdr:to>
    <xdr:cxnSp macro="">
      <xdr:nvCxnSpPr>
        <xdr:cNvPr id="247" name="直線コネクタ 246"/>
        <xdr:cNvCxnSpPr/>
      </xdr:nvCxnSpPr>
      <xdr:spPr>
        <a:xfrm>
          <a:off x="14782800" y="10317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170434</xdr:rowOff>
    </xdr:from>
    <xdr:to>
      <xdr:col>73</xdr:col>
      <xdr:colOff>180975</xdr:colOff>
      <xdr:row>60</xdr:row>
      <xdr:rowOff>30988</xdr:rowOff>
    </xdr:to>
    <xdr:cxnSp macro="">
      <xdr:nvCxnSpPr>
        <xdr:cNvPr id="250" name="直線コネクタ 249"/>
        <xdr:cNvCxnSpPr/>
      </xdr:nvCxnSpPr>
      <xdr:spPr>
        <a:xfrm>
          <a:off x="13893800" y="102859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170434</xdr:rowOff>
    </xdr:from>
    <xdr:to>
      <xdr:col>69</xdr:col>
      <xdr:colOff>92075</xdr:colOff>
      <xdr:row>60</xdr:row>
      <xdr:rowOff>3556</xdr:rowOff>
    </xdr:to>
    <xdr:cxnSp macro="">
      <xdr:nvCxnSpPr>
        <xdr:cNvPr id="253" name="直線コネクタ 252"/>
        <xdr:cNvCxnSpPr/>
      </xdr:nvCxnSpPr>
      <xdr:spPr>
        <a:xfrm flipV="1">
          <a:off x="13004800" y="10285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57" name="テキスト ボックス 256"/>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44196</xdr:rowOff>
    </xdr:from>
    <xdr:to>
      <xdr:col>82</xdr:col>
      <xdr:colOff>158750</xdr:colOff>
      <xdr:row>60</xdr:row>
      <xdr:rowOff>145796</xdr:rowOff>
    </xdr:to>
    <xdr:sp macro="" textlink="">
      <xdr:nvSpPr>
        <xdr:cNvPr id="263" name="楕円 262"/>
        <xdr:cNvSpPr/>
      </xdr:nvSpPr>
      <xdr:spPr>
        <a:xfrm>
          <a:off x="164592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124223</xdr:rowOff>
    </xdr:from>
    <xdr:ext cx="762000" cy="259045"/>
    <xdr:sp macro="" textlink="">
      <xdr:nvSpPr>
        <xdr:cNvPr id="264" name="その他該当値テキスト"/>
        <xdr:cNvSpPr txBox="1"/>
      </xdr:nvSpPr>
      <xdr:spPr>
        <a:xfrm>
          <a:off x="16598900" y="1023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xdr:rowOff>
    </xdr:from>
    <xdr:to>
      <xdr:col>78</xdr:col>
      <xdr:colOff>120650</xdr:colOff>
      <xdr:row>60</xdr:row>
      <xdr:rowOff>118364</xdr:rowOff>
    </xdr:to>
    <xdr:sp macro="" textlink="">
      <xdr:nvSpPr>
        <xdr:cNvPr id="265" name="楕円 264"/>
        <xdr:cNvSpPr/>
      </xdr:nvSpPr>
      <xdr:spPr>
        <a:xfrm>
          <a:off x="15621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103141</xdr:rowOff>
    </xdr:from>
    <xdr:ext cx="736600" cy="259045"/>
    <xdr:sp macro="" textlink="">
      <xdr:nvSpPr>
        <xdr:cNvPr id="266" name="テキスト ボックス 265"/>
        <xdr:cNvSpPr txBox="1"/>
      </xdr:nvSpPr>
      <xdr:spPr>
        <a:xfrm>
          <a:off x="15290800" y="1039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151638</xdr:rowOff>
    </xdr:from>
    <xdr:to>
      <xdr:col>74</xdr:col>
      <xdr:colOff>31750</xdr:colOff>
      <xdr:row>60</xdr:row>
      <xdr:rowOff>81788</xdr:rowOff>
    </xdr:to>
    <xdr:sp macro="" textlink="">
      <xdr:nvSpPr>
        <xdr:cNvPr id="267" name="楕円 266"/>
        <xdr:cNvSpPr/>
      </xdr:nvSpPr>
      <xdr:spPr>
        <a:xfrm>
          <a:off x="147320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66565</xdr:rowOff>
    </xdr:from>
    <xdr:ext cx="762000" cy="259045"/>
    <xdr:sp macro="" textlink="">
      <xdr:nvSpPr>
        <xdr:cNvPr id="268" name="テキスト ボックス 267"/>
        <xdr:cNvSpPr txBox="1"/>
      </xdr:nvSpPr>
      <xdr:spPr>
        <a:xfrm>
          <a:off x="14401800" y="103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119634</xdr:rowOff>
    </xdr:from>
    <xdr:to>
      <xdr:col>69</xdr:col>
      <xdr:colOff>142875</xdr:colOff>
      <xdr:row>60</xdr:row>
      <xdr:rowOff>49784</xdr:rowOff>
    </xdr:to>
    <xdr:sp macro="" textlink="">
      <xdr:nvSpPr>
        <xdr:cNvPr id="269" name="楕円 268"/>
        <xdr:cNvSpPr/>
      </xdr:nvSpPr>
      <xdr:spPr>
        <a:xfrm>
          <a:off x="13843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34561</xdr:rowOff>
    </xdr:from>
    <xdr:ext cx="762000" cy="259045"/>
    <xdr:sp macro="" textlink="">
      <xdr:nvSpPr>
        <xdr:cNvPr id="270" name="テキスト ボックス 269"/>
        <xdr:cNvSpPr txBox="1"/>
      </xdr:nvSpPr>
      <xdr:spPr>
        <a:xfrm>
          <a:off x="13512800" y="1032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124206</xdr:rowOff>
    </xdr:from>
    <xdr:to>
      <xdr:col>65</xdr:col>
      <xdr:colOff>53975</xdr:colOff>
      <xdr:row>60</xdr:row>
      <xdr:rowOff>54356</xdr:rowOff>
    </xdr:to>
    <xdr:sp macro="" textlink="">
      <xdr:nvSpPr>
        <xdr:cNvPr id="271" name="楕円 270"/>
        <xdr:cNvSpPr/>
      </xdr:nvSpPr>
      <xdr:spPr>
        <a:xfrm>
          <a:off x="12954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39133</xdr:rowOff>
    </xdr:from>
    <xdr:ext cx="762000" cy="259045"/>
    <xdr:sp macro="" textlink="">
      <xdr:nvSpPr>
        <xdr:cNvPr id="272" name="テキスト ボックス 271"/>
        <xdr:cNvSpPr txBox="1"/>
      </xdr:nvSpPr>
      <xdr:spPr>
        <a:xfrm>
          <a:off x="12623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％上回っている要因としては、社会福祉法人等が行った施設建設に対する償還補助や消防・衛生施設組合などの一部事務組合、水道事業会計に対する負担金が多額であり、特に一部事務組合への負担金</a:t>
          </a:r>
          <a:r>
            <a:rPr kumimoji="1" lang="ja-JP" altLang="en-US" sz="1100">
              <a:solidFill>
                <a:schemeClr val="dk1"/>
              </a:solidFill>
              <a:effectLst/>
              <a:latin typeface="+mn-lt"/>
              <a:ea typeface="+mn-ea"/>
              <a:cs typeface="+mn-cs"/>
            </a:rPr>
            <a:t>については、本町が所在市町村となっていることもあり、</a:t>
          </a:r>
          <a:r>
            <a:rPr kumimoji="1" lang="ja-JP" altLang="ja-JP" sz="1100">
              <a:solidFill>
                <a:schemeClr val="dk1"/>
              </a:solidFill>
              <a:effectLst/>
              <a:latin typeface="+mn-lt"/>
              <a:ea typeface="+mn-ea"/>
              <a:cs typeface="+mn-cs"/>
            </a:rPr>
            <a:t>類似団体平均を上回る傾向にあることから、今後、水道事業会計や一部事務組合に対して効率的な運営を求め負担金の削減に努める。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2" name="直線コネクタ 301"/>
        <xdr:cNvCxnSpPr/>
      </xdr:nvCxnSpPr>
      <xdr:spPr>
        <a:xfrm>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143002</xdr:rowOff>
    </xdr:to>
    <xdr:cxnSp macro="">
      <xdr:nvCxnSpPr>
        <xdr:cNvPr id="305" name="直線コネクタ 304"/>
        <xdr:cNvCxnSpPr/>
      </xdr:nvCxnSpPr>
      <xdr:spPr>
        <a:xfrm flipV="1">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143002</xdr:rowOff>
    </xdr:to>
    <xdr:cxnSp macro="">
      <xdr:nvCxnSpPr>
        <xdr:cNvPr id="308" name="直線コネクタ 307"/>
        <xdr:cNvCxnSpPr/>
      </xdr:nvCxnSpPr>
      <xdr:spPr>
        <a:xfrm>
          <a:off x="13893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1" name="直線コネクタ 310"/>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1" name="楕円 320"/>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2"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3" name="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5" name="楕円 324"/>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6" name="テキスト ボックス 325"/>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7" name="楕円 326"/>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8" name="テキスト ボックス 327"/>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9" name="楕円 32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0" name="テキスト ボックス 32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過去において大型の施設整備事業等を行ったことにより、それに伴う元利償還金が膨らみ近年の公債費に係る経常収支比率は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％前後の高水準で推移していたが、数年来新発債の抑制を行ってきたことから今年度は</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％に減少し、類似団体平均を下回っている。しかし、公債費に準ずる費用として公営企業や一部事務組合の起こした地方債に充てたと認められる負担金については</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人当たり決算額が類似団体平均を上回っており、また、今後、公共施設の老朽化に伴う施設整備</a:t>
          </a:r>
          <a:r>
            <a:rPr kumimoji="1" lang="ja-JP" altLang="ja-JP" sz="1100">
              <a:solidFill>
                <a:schemeClr val="dk1"/>
              </a:solidFill>
              <a:effectLst/>
              <a:latin typeface="+mn-lt"/>
              <a:ea typeface="+mn-ea"/>
              <a:cs typeface="+mn-cs"/>
            </a:rPr>
            <a:t>等により地方債の発行増も予想されるところであることから、公営企業や一部事務組合等も併せ借入金の抑制に努める。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131572</xdr:rowOff>
    </xdr:to>
    <xdr:cxnSp macro="">
      <xdr:nvCxnSpPr>
        <xdr:cNvPr id="360" name="直線コネクタ 359"/>
        <xdr:cNvCxnSpPr/>
      </xdr:nvCxnSpPr>
      <xdr:spPr>
        <a:xfrm flipV="1">
          <a:off x="3987800" y="13093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10413</xdr:rowOff>
    </xdr:to>
    <xdr:cxnSp macro="">
      <xdr:nvCxnSpPr>
        <xdr:cNvPr id="363" name="直線コネクタ 362"/>
        <xdr:cNvCxnSpPr/>
      </xdr:nvCxnSpPr>
      <xdr:spPr>
        <a:xfrm flipV="1">
          <a:off x="3098800" y="13161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19558</xdr:rowOff>
    </xdr:to>
    <xdr:cxnSp macro="">
      <xdr:nvCxnSpPr>
        <xdr:cNvPr id="366" name="直線コネクタ 365"/>
        <xdr:cNvCxnSpPr/>
      </xdr:nvCxnSpPr>
      <xdr:spPr>
        <a:xfrm flipV="1">
          <a:off x="2209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106426</xdr:rowOff>
    </xdr:to>
    <xdr:cxnSp macro="">
      <xdr:nvCxnSpPr>
        <xdr:cNvPr id="369" name="直線コネクタ 368"/>
        <xdr:cNvCxnSpPr/>
      </xdr:nvCxnSpPr>
      <xdr:spPr>
        <a:xfrm flipV="1">
          <a:off x="1320800" y="13221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73" name="テキスト ボックス 37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79" name="楕円 378"/>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0"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1" name="楕円 380"/>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2" name="テキスト ボックス 38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3" name="楕円 382"/>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4" name="テキスト ボックス 383"/>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5" name="楕円 384"/>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6" name="テキスト ボックス 385"/>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7" name="楕円 386"/>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8" name="テキスト ボックス 387"/>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公債費以外の経費が類似団体と比較して</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100330</xdr:rowOff>
    </xdr:to>
    <xdr:cxnSp macro="">
      <xdr:nvCxnSpPr>
        <xdr:cNvPr id="421" name="直線コネクタ 420"/>
        <xdr:cNvCxnSpPr/>
      </xdr:nvCxnSpPr>
      <xdr:spPr>
        <a:xfrm>
          <a:off x="15671800" y="13469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96520</xdr:rowOff>
    </xdr:to>
    <xdr:cxnSp macro="">
      <xdr:nvCxnSpPr>
        <xdr:cNvPr id="424" name="直線コネクタ 423"/>
        <xdr:cNvCxnSpPr/>
      </xdr:nvCxnSpPr>
      <xdr:spPr>
        <a:xfrm>
          <a:off x="14782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168911</xdr:rowOff>
    </xdr:to>
    <xdr:cxnSp macro="">
      <xdr:nvCxnSpPr>
        <xdr:cNvPr id="427" name="直線コネクタ 426"/>
        <xdr:cNvCxnSpPr/>
      </xdr:nvCxnSpPr>
      <xdr:spPr>
        <a:xfrm>
          <a:off x="13893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92711</xdr:rowOff>
    </xdr:to>
    <xdr:cxnSp macro="">
      <xdr:nvCxnSpPr>
        <xdr:cNvPr id="430" name="直線コネクタ 429"/>
        <xdr:cNvCxnSpPr/>
      </xdr:nvCxnSpPr>
      <xdr:spPr>
        <a:xfrm>
          <a:off x="13004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4" name="テキスト ボックス 43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0" name="楕円 439"/>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41"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2" name="楕円 441"/>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3" name="テキスト ボックス 442"/>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4" name="楕円 44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45" name="テキスト ボックス 44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6" name="楕円 445"/>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7" name="テキスト ボックス 446"/>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8" name="楕円 447"/>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9" name="テキスト ボックス 448"/>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136596</xdr:rowOff>
    </xdr:from>
    <xdr:to>
      <xdr:col>29</xdr:col>
      <xdr:colOff>127000</xdr:colOff>
      <xdr:row>16</xdr:row>
      <xdr:rowOff>8727</xdr:rowOff>
    </xdr:to>
    <xdr:cxnSp macro="">
      <xdr:nvCxnSpPr>
        <xdr:cNvPr id="52" name="直線コネクタ 51"/>
        <xdr:cNvCxnSpPr/>
      </xdr:nvCxnSpPr>
      <xdr:spPr bwMode="auto">
        <a:xfrm flipV="1">
          <a:off x="5003800" y="2755971"/>
          <a:ext cx="647700" cy="4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8727</xdr:rowOff>
    </xdr:from>
    <xdr:to>
      <xdr:col>26</xdr:col>
      <xdr:colOff>50800</xdr:colOff>
      <xdr:row>16</xdr:row>
      <xdr:rowOff>79985</xdr:rowOff>
    </xdr:to>
    <xdr:cxnSp macro="">
      <xdr:nvCxnSpPr>
        <xdr:cNvPr id="55" name="直線コネクタ 54"/>
        <xdr:cNvCxnSpPr/>
      </xdr:nvCxnSpPr>
      <xdr:spPr bwMode="auto">
        <a:xfrm flipV="1">
          <a:off x="4305300" y="2799552"/>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79985</xdr:rowOff>
    </xdr:from>
    <xdr:to>
      <xdr:col>22</xdr:col>
      <xdr:colOff>114300</xdr:colOff>
      <xdr:row>16</xdr:row>
      <xdr:rowOff>95203</xdr:rowOff>
    </xdr:to>
    <xdr:cxnSp macro="">
      <xdr:nvCxnSpPr>
        <xdr:cNvPr id="58" name="直線コネクタ 57"/>
        <xdr:cNvCxnSpPr/>
      </xdr:nvCxnSpPr>
      <xdr:spPr bwMode="auto">
        <a:xfrm flipV="1">
          <a:off x="3606800" y="2870810"/>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95203</xdr:rowOff>
    </xdr:from>
    <xdr:to>
      <xdr:col>18</xdr:col>
      <xdr:colOff>177800</xdr:colOff>
      <xdr:row>16</xdr:row>
      <xdr:rowOff>103645</xdr:rowOff>
    </xdr:to>
    <xdr:cxnSp macro="">
      <xdr:nvCxnSpPr>
        <xdr:cNvPr id="61" name="直線コネクタ 60"/>
        <xdr:cNvCxnSpPr/>
      </xdr:nvCxnSpPr>
      <xdr:spPr bwMode="auto">
        <a:xfrm flipV="1">
          <a:off x="2908300" y="2886028"/>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85796</xdr:rowOff>
    </xdr:from>
    <xdr:to>
      <xdr:col>29</xdr:col>
      <xdr:colOff>177800</xdr:colOff>
      <xdr:row>16</xdr:row>
      <xdr:rowOff>15946</xdr:rowOff>
    </xdr:to>
    <xdr:sp macro="" textlink="">
      <xdr:nvSpPr>
        <xdr:cNvPr id="71" name="楕円 70"/>
        <xdr:cNvSpPr/>
      </xdr:nvSpPr>
      <xdr:spPr bwMode="auto">
        <a:xfrm>
          <a:off x="5600700" y="270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102323</xdr:rowOff>
    </xdr:from>
    <xdr:ext cx="762000" cy="259045"/>
    <xdr:sp macro="" textlink="">
      <xdr:nvSpPr>
        <xdr:cNvPr id="72" name="人口1人当たり決算額の推移該当値テキスト130"/>
        <xdr:cNvSpPr txBox="1"/>
      </xdr:nvSpPr>
      <xdr:spPr>
        <a:xfrm>
          <a:off x="5740400" y="255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129377</xdr:rowOff>
    </xdr:from>
    <xdr:to>
      <xdr:col>26</xdr:col>
      <xdr:colOff>101600</xdr:colOff>
      <xdr:row>16</xdr:row>
      <xdr:rowOff>59527</xdr:rowOff>
    </xdr:to>
    <xdr:sp macro="" textlink="">
      <xdr:nvSpPr>
        <xdr:cNvPr id="73" name="楕円 72"/>
        <xdr:cNvSpPr/>
      </xdr:nvSpPr>
      <xdr:spPr bwMode="auto">
        <a:xfrm>
          <a:off x="4953000" y="274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69704</xdr:rowOff>
    </xdr:from>
    <xdr:ext cx="736600" cy="259045"/>
    <xdr:sp macro="" textlink="">
      <xdr:nvSpPr>
        <xdr:cNvPr id="74" name="テキスト ボックス 73"/>
        <xdr:cNvSpPr txBox="1"/>
      </xdr:nvSpPr>
      <xdr:spPr>
        <a:xfrm>
          <a:off x="4622800" y="251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29185</xdr:rowOff>
    </xdr:from>
    <xdr:to>
      <xdr:col>22</xdr:col>
      <xdr:colOff>165100</xdr:colOff>
      <xdr:row>16</xdr:row>
      <xdr:rowOff>130785</xdr:rowOff>
    </xdr:to>
    <xdr:sp macro="" textlink="">
      <xdr:nvSpPr>
        <xdr:cNvPr id="75" name="楕円 74"/>
        <xdr:cNvSpPr/>
      </xdr:nvSpPr>
      <xdr:spPr bwMode="auto">
        <a:xfrm>
          <a:off x="42545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140962</xdr:rowOff>
    </xdr:from>
    <xdr:ext cx="762000" cy="259045"/>
    <xdr:sp macro="" textlink="">
      <xdr:nvSpPr>
        <xdr:cNvPr id="76" name="テキスト ボックス 75"/>
        <xdr:cNvSpPr txBox="1"/>
      </xdr:nvSpPr>
      <xdr:spPr>
        <a:xfrm>
          <a:off x="3924300" y="258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44403</xdr:rowOff>
    </xdr:from>
    <xdr:to>
      <xdr:col>19</xdr:col>
      <xdr:colOff>38100</xdr:colOff>
      <xdr:row>16</xdr:row>
      <xdr:rowOff>146003</xdr:rowOff>
    </xdr:to>
    <xdr:sp macro="" textlink="">
      <xdr:nvSpPr>
        <xdr:cNvPr id="77" name="楕円 76"/>
        <xdr:cNvSpPr/>
      </xdr:nvSpPr>
      <xdr:spPr bwMode="auto">
        <a:xfrm>
          <a:off x="3556000" y="283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156180</xdr:rowOff>
    </xdr:from>
    <xdr:ext cx="762000" cy="259045"/>
    <xdr:sp macro="" textlink="">
      <xdr:nvSpPr>
        <xdr:cNvPr id="78" name="テキスト ボックス 77"/>
        <xdr:cNvSpPr txBox="1"/>
      </xdr:nvSpPr>
      <xdr:spPr>
        <a:xfrm>
          <a:off x="3225800" y="26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52845</xdr:rowOff>
    </xdr:from>
    <xdr:to>
      <xdr:col>15</xdr:col>
      <xdr:colOff>101600</xdr:colOff>
      <xdr:row>16</xdr:row>
      <xdr:rowOff>154445</xdr:rowOff>
    </xdr:to>
    <xdr:sp macro="" textlink="">
      <xdr:nvSpPr>
        <xdr:cNvPr id="79" name="楕円 78"/>
        <xdr:cNvSpPr/>
      </xdr:nvSpPr>
      <xdr:spPr bwMode="auto">
        <a:xfrm>
          <a:off x="28575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164622</xdr:rowOff>
    </xdr:from>
    <xdr:ext cx="762000" cy="259045"/>
    <xdr:sp macro="" textlink="">
      <xdr:nvSpPr>
        <xdr:cNvPr id="80" name="テキスト ボックス 79"/>
        <xdr:cNvSpPr txBox="1"/>
      </xdr:nvSpPr>
      <xdr:spPr>
        <a:xfrm>
          <a:off x="2527300" y="26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72289</xdr:rowOff>
    </xdr:from>
    <xdr:to>
      <xdr:col>29</xdr:col>
      <xdr:colOff>127000</xdr:colOff>
      <xdr:row>35</xdr:row>
      <xdr:rowOff>90519</xdr:rowOff>
    </xdr:to>
    <xdr:cxnSp macro="">
      <xdr:nvCxnSpPr>
        <xdr:cNvPr id="113" name="直線コネクタ 112"/>
        <xdr:cNvCxnSpPr/>
      </xdr:nvCxnSpPr>
      <xdr:spPr bwMode="auto">
        <a:xfrm>
          <a:off x="5003800" y="6682639"/>
          <a:ext cx="647700" cy="1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72289</xdr:rowOff>
    </xdr:from>
    <xdr:to>
      <xdr:col>26</xdr:col>
      <xdr:colOff>50800</xdr:colOff>
      <xdr:row>35</xdr:row>
      <xdr:rowOff>82556</xdr:rowOff>
    </xdr:to>
    <xdr:cxnSp macro="">
      <xdr:nvCxnSpPr>
        <xdr:cNvPr id="116" name="直線コネクタ 115"/>
        <xdr:cNvCxnSpPr/>
      </xdr:nvCxnSpPr>
      <xdr:spPr bwMode="auto">
        <a:xfrm flipV="1">
          <a:off x="4305300" y="6682639"/>
          <a:ext cx="698500" cy="1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48571</xdr:rowOff>
    </xdr:from>
    <xdr:to>
      <xdr:col>22</xdr:col>
      <xdr:colOff>114300</xdr:colOff>
      <xdr:row>35</xdr:row>
      <xdr:rowOff>82556</xdr:rowOff>
    </xdr:to>
    <xdr:cxnSp macro="">
      <xdr:nvCxnSpPr>
        <xdr:cNvPr id="119" name="直線コネクタ 118"/>
        <xdr:cNvCxnSpPr/>
      </xdr:nvCxnSpPr>
      <xdr:spPr bwMode="auto">
        <a:xfrm>
          <a:off x="3606800" y="6658921"/>
          <a:ext cx="6985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19596</xdr:rowOff>
    </xdr:from>
    <xdr:to>
      <xdr:col>18</xdr:col>
      <xdr:colOff>177800</xdr:colOff>
      <xdr:row>35</xdr:row>
      <xdr:rowOff>48571</xdr:rowOff>
    </xdr:to>
    <xdr:cxnSp macro="">
      <xdr:nvCxnSpPr>
        <xdr:cNvPr id="122" name="直線コネクタ 121"/>
        <xdr:cNvCxnSpPr/>
      </xdr:nvCxnSpPr>
      <xdr:spPr bwMode="auto">
        <a:xfrm>
          <a:off x="2908300" y="662994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39719</xdr:rowOff>
    </xdr:from>
    <xdr:to>
      <xdr:col>29</xdr:col>
      <xdr:colOff>177800</xdr:colOff>
      <xdr:row>35</xdr:row>
      <xdr:rowOff>141319</xdr:rowOff>
    </xdr:to>
    <xdr:sp macro="" textlink="">
      <xdr:nvSpPr>
        <xdr:cNvPr id="132" name="楕円 131"/>
        <xdr:cNvSpPr/>
      </xdr:nvSpPr>
      <xdr:spPr bwMode="auto">
        <a:xfrm>
          <a:off x="5600700" y="665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227696</xdr:rowOff>
    </xdr:from>
    <xdr:ext cx="762000" cy="259045"/>
    <xdr:sp macro="" textlink="">
      <xdr:nvSpPr>
        <xdr:cNvPr id="133" name="人口1人当たり決算額の推移該当値テキスト445"/>
        <xdr:cNvSpPr txBox="1"/>
      </xdr:nvSpPr>
      <xdr:spPr>
        <a:xfrm>
          <a:off x="5740400" y="649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21489</xdr:rowOff>
    </xdr:from>
    <xdr:to>
      <xdr:col>26</xdr:col>
      <xdr:colOff>101600</xdr:colOff>
      <xdr:row>35</xdr:row>
      <xdr:rowOff>123089</xdr:rowOff>
    </xdr:to>
    <xdr:sp macro="" textlink="">
      <xdr:nvSpPr>
        <xdr:cNvPr id="134" name="楕円 133"/>
        <xdr:cNvSpPr/>
      </xdr:nvSpPr>
      <xdr:spPr bwMode="auto">
        <a:xfrm>
          <a:off x="4953000" y="663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133265</xdr:rowOff>
    </xdr:from>
    <xdr:ext cx="736600" cy="259045"/>
    <xdr:sp macro="" textlink="">
      <xdr:nvSpPr>
        <xdr:cNvPr id="135" name="テキスト ボックス 134"/>
        <xdr:cNvSpPr txBox="1"/>
      </xdr:nvSpPr>
      <xdr:spPr>
        <a:xfrm>
          <a:off x="4622800" y="640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31756</xdr:rowOff>
    </xdr:from>
    <xdr:to>
      <xdr:col>22</xdr:col>
      <xdr:colOff>165100</xdr:colOff>
      <xdr:row>35</xdr:row>
      <xdr:rowOff>133356</xdr:rowOff>
    </xdr:to>
    <xdr:sp macro="" textlink="">
      <xdr:nvSpPr>
        <xdr:cNvPr id="136" name="楕円 135"/>
        <xdr:cNvSpPr/>
      </xdr:nvSpPr>
      <xdr:spPr bwMode="auto">
        <a:xfrm>
          <a:off x="4254500" y="66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143533</xdr:rowOff>
    </xdr:from>
    <xdr:ext cx="762000" cy="259045"/>
    <xdr:sp macro="" textlink="">
      <xdr:nvSpPr>
        <xdr:cNvPr id="137" name="テキスト ボックス 136"/>
        <xdr:cNvSpPr txBox="1"/>
      </xdr:nvSpPr>
      <xdr:spPr>
        <a:xfrm>
          <a:off x="3924300" y="64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340671</xdr:rowOff>
    </xdr:from>
    <xdr:to>
      <xdr:col>19</xdr:col>
      <xdr:colOff>38100</xdr:colOff>
      <xdr:row>35</xdr:row>
      <xdr:rowOff>99371</xdr:rowOff>
    </xdr:to>
    <xdr:sp macro="" textlink="">
      <xdr:nvSpPr>
        <xdr:cNvPr id="138" name="楕円 137"/>
        <xdr:cNvSpPr/>
      </xdr:nvSpPr>
      <xdr:spPr bwMode="auto">
        <a:xfrm>
          <a:off x="3556000" y="660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109548</xdr:rowOff>
    </xdr:from>
    <xdr:ext cx="762000" cy="259045"/>
    <xdr:sp macro="" textlink="">
      <xdr:nvSpPr>
        <xdr:cNvPr id="139" name="テキスト ボックス 138"/>
        <xdr:cNvSpPr txBox="1"/>
      </xdr:nvSpPr>
      <xdr:spPr>
        <a:xfrm>
          <a:off x="3225800" y="63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311696</xdr:rowOff>
    </xdr:from>
    <xdr:to>
      <xdr:col>15</xdr:col>
      <xdr:colOff>101600</xdr:colOff>
      <xdr:row>35</xdr:row>
      <xdr:rowOff>70396</xdr:rowOff>
    </xdr:to>
    <xdr:sp macro="" textlink="">
      <xdr:nvSpPr>
        <xdr:cNvPr id="140" name="楕円 139"/>
        <xdr:cNvSpPr/>
      </xdr:nvSpPr>
      <xdr:spPr bwMode="auto">
        <a:xfrm>
          <a:off x="2857500" y="657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80573</xdr:rowOff>
    </xdr:from>
    <xdr:ext cx="762000" cy="259045"/>
    <xdr:sp macro="" textlink="">
      <xdr:nvSpPr>
        <xdr:cNvPr id="141" name="テキスト ボックス 140"/>
        <xdr:cNvSpPr txBox="1"/>
      </xdr:nvSpPr>
      <xdr:spPr>
        <a:xfrm>
          <a:off x="2527300" y="63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52819</xdr:rowOff>
    </xdr:from>
    <xdr:to>
      <xdr:col>24</xdr:col>
      <xdr:colOff>63500</xdr:colOff>
      <xdr:row>35</xdr:row>
      <xdr:rowOff>59499</xdr:rowOff>
    </xdr:to>
    <xdr:cxnSp macro="">
      <xdr:nvCxnSpPr>
        <xdr:cNvPr id="61" name="直線コネクタ 60"/>
        <xdr:cNvCxnSpPr/>
      </xdr:nvCxnSpPr>
      <xdr:spPr>
        <a:xfrm flipV="1">
          <a:off x="3797300" y="6053569"/>
          <a:ext cx="8382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59499</xdr:rowOff>
    </xdr:from>
    <xdr:to>
      <xdr:col>19</xdr:col>
      <xdr:colOff>177800</xdr:colOff>
      <xdr:row>35</xdr:row>
      <xdr:rowOff>81864</xdr:rowOff>
    </xdr:to>
    <xdr:cxnSp macro="">
      <xdr:nvCxnSpPr>
        <xdr:cNvPr id="64" name="直線コネクタ 63"/>
        <xdr:cNvCxnSpPr/>
      </xdr:nvCxnSpPr>
      <xdr:spPr>
        <a:xfrm flipV="1">
          <a:off x="2908300" y="6060249"/>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81864</xdr:rowOff>
    </xdr:from>
    <xdr:to>
      <xdr:col>15</xdr:col>
      <xdr:colOff>50800</xdr:colOff>
      <xdr:row>35</xdr:row>
      <xdr:rowOff>102184</xdr:rowOff>
    </xdr:to>
    <xdr:cxnSp macro="">
      <xdr:nvCxnSpPr>
        <xdr:cNvPr id="67" name="直線コネクタ 66"/>
        <xdr:cNvCxnSpPr/>
      </xdr:nvCxnSpPr>
      <xdr:spPr>
        <a:xfrm flipV="1">
          <a:off x="2019300" y="6082614"/>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102184</xdr:rowOff>
    </xdr:from>
    <xdr:to>
      <xdr:col>10</xdr:col>
      <xdr:colOff>114300</xdr:colOff>
      <xdr:row>35</xdr:row>
      <xdr:rowOff>107963</xdr:rowOff>
    </xdr:to>
    <xdr:cxnSp macro="">
      <xdr:nvCxnSpPr>
        <xdr:cNvPr id="70" name="直線コネクタ 69"/>
        <xdr:cNvCxnSpPr/>
      </xdr:nvCxnSpPr>
      <xdr:spPr>
        <a:xfrm flipV="1">
          <a:off x="1130300" y="6102934"/>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2019</xdr:rowOff>
    </xdr:from>
    <xdr:to>
      <xdr:col>24</xdr:col>
      <xdr:colOff>114300</xdr:colOff>
      <xdr:row>35</xdr:row>
      <xdr:rowOff>103619</xdr:rowOff>
    </xdr:to>
    <xdr:sp macro="" textlink="">
      <xdr:nvSpPr>
        <xdr:cNvPr id="80" name="楕円 79"/>
        <xdr:cNvSpPr/>
      </xdr:nvSpPr>
      <xdr:spPr>
        <a:xfrm>
          <a:off x="4584700" y="60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24896</xdr:rowOff>
    </xdr:from>
    <xdr:ext cx="534377" cy="259045"/>
    <xdr:sp macro="" textlink="">
      <xdr:nvSpPr>
        <xdr:cNvPr id="81" name="人件費該当値テキスト"/>
        <xdr:cNvSpPr txBox="1"/>
      </xdr:nvSpPr>
      <xdr:spPr>
        <a:xfrm>
          <a:off x="4686300" y="58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8699</xdr:rowOff>
    </xdr:from>
    <xdr:to>
      <xdr:col>20</xdr:col>
      <xdr:colOff>38100</xdr:colOff>
      <xdr:row>35</xdr:row>
      <xdr:rowOff>110299</xdr:rowOff>
    </xdr:to>
    <xdr:sp macro="" textlink="">
      <xdr:nvSpPr>
        <xdr:cNvPr id="82" name="楕円 81"/>
        <xdr:cNvSpPr/>
      </xdr:nvSpPr>
      <xdr:spPr>
        <a:xfrm>
          <a:off x="3746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126826</xdr:rowOff>
    </xdr:from>
    <xdr:ext cx="534377" cy="259045"/>
    <xdr:sp macro="" textlink="">
      <xdr:nvSpPr>
        <xdr:cNvPr id="83" name="テキスト ボックス 82"/>
        <xdr:cNvSpPr txBox="1"/>
      </xdr:nvSpPr>
      <xdr:spPr>
        <a:xfrm>
          <a:off x="3530111" y="57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31064</xdr:rowOff>
    </xdr:from>
    <xdr:to>
      <xdr:col>15</xdr:col>
      <xdr:colOff>101600</xdr:colOff>
      <xdr:row>35</xdr:row>
      <xdr:rowOff>132664</xdr:rowOff>
    </xdr:to>
    <xdr:sp macro="" textlink="">
      <xdr:nvSpPr>
        <xdr:cNvPr id="84" name="楕円 83"/>
        <xdr:cNvSpPr/>
      </xdr:nvSpPr>
      <xdr:spPr>
        <a:xfrm>
          <a:off x="2857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149191</xdr:rowOff>
    </xdr:from>
    <xdr:ext cx="534377" cy="259045"/>
    <xdr:sp macro="" textlink="">
      <xdr:nvSpPr>
        <xdr:cNvPr id="85" name="テキスト ボックス 84"/>
        <xdr:cNvSpPr txBox="1"/>
      </xdr:nvSpPr>
      <xdr:spPr>
        <a:xfrm>
          <a:off x="2641111" y="58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51384</xdr:rowOff>
    </xdr:from>
    <xdr:to>
      <xdr:col>10</xdr:col>
      <xdr:colOff>165100</xdr:colOff>
      <xdr:row>35</xdr:row>
      <xdr:rowOff>152984</xdr:rowOff>
    </xdr:to>
    <xdr:sp macro="" textlink="">
      <xdr:nvSpPr>
        <xdr:cNvPr id="86" name="楕円 85"/>
        <xdr:cNvSpPr/>
      </xdr:nvSpPr>
      <xdr:spPr>
        <a:xfrm>
          <a:off x="1968500" y="6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144111</xdr:rowOff>
    </xdr:from>
    <xdr:ext cx="534377" cy="259045"/>
    <xdr:sp macro="" textlink="">
      <xdr:nvSpPr>
        <xdr:cNvPr id="87" name="テキスト ボックス 86"/>
        <xdr:cNvSpPr txBox="1"/>
      </xdr:nvSpPr>
      <xdr:spPr>
        <a:xfrm>
          <a:off x="1752111" y="6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57163</xdr:rowOff>
    </xdr:from>
    <xdr:to>
      <xdr:col>6</xdr:col>
      <xdr:colOff>38100</xdr:colOff>
      <xdr:row>35</xdr:row>
      <xdr:rowOff>158763</xdr:rowOff>
    </xdr:to>
    <xdr:sp macro="" textlink="">
      <xdr:nvSpPr>
        <xdr:cNvPr id="88" name="楕円 87"/>
        <xdr:cNvSpPr/>
      </xdr:nvSpPr>
      <xdr:spPr>
        <a:xfrm>
          <a:off x="1079500" y="60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3840</xdr:rowOff>
    </xdr:from>
    <xdr:ext cx="534377" cy="259045"/>
    <xdr:sp macro="" textlink="">
      <xdr:nvSpPr>
        <xdr:cNvPr id="89" name="テキスト ボックス 88"/>
        <xdr:cNvSpPr txBox="1"/>
      </xdr:nvSpPr>
      <xdr:spPr>
        <a:xfrm>
          <a:off x="863111" y="58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7971</xdr:rowOff>
    </xdr:from>
    <xdr:to>
      <xdr:col>24</xdr:col>
      <xdr:colOff>63500</xdr:colOff>
      <xdr:row>59</xdr:row>
      <xdr:rowOff>9721</xdr:rowOff>
    </xdr:to>
    <xdr:cxnSp macro="">
      <xdr:nvCxnSpPr>
        <xdr:cNvPr id="120" name="直線コネクタ 119"/>
        <xdr:cNvCxnSpPr/>
      </xdr:nvCxnSpPr>
      <xdr:spPr>
        <a:xfrm flipV="1">
          <a:off x="3797300" y="10123521"/>
          <a:ext cx="8382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9721</xdr:rowOff>
    </xdr:from>
    <xdr:to>
      <xdr:col>19</xdr:col>
      <xdr:colOff>177800</xdr:colOff>
      <xdr:row>59</xdr:row>
      <xdr:rowOff>17938</xdr:rowOff>
    </xdr:to>
    <xdr:cxnSp macro="">
      <xdr:nvCxnSpPr>
        <xdr:cNvPr id="123" name="直線コネクタ 122"/>
        <xdr:cNvCxnSpPr/>
      </xdr:nvCxnSpPr>
      <xdr:spPr>
        <a:xfrm flipV="1">
          <a:off x="2908300" y="10125271"/>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17938</xdr:rowOff>
    </xdr:from>
    <xdr:to>
      <xdr:col>15</xdr:col>
      <xdr:colOff>50800</xdr:colOff>
      <xdr:row>59</xdr:row>
      <xdr:rowOff>20179</xdr:rowOff>
    </xdr:to>
    <xdr:cxnSp macro="">
      <xdr:nvCxnSpPr>
        <xdr:cNvPr id="126" name="直線コネクタ 125"/>
        <xdr:cNvCxnSpPr/>
      </xdr:nvCxnSpPr>
      <xdr:spPr>
        <a:xfrm flipV="1">
          <a:off x="2019300" y="10133488"/>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20179</xdr:rowOff>
    </xdr:from>
    <xdr:to>
      <xdr:col>10</xdr:col>
      <xdr:colOff>114300</xdr:colOff>
      <xdr:row>59</xdr:row>
      <xdr:rowOff>22230</xdr:rowOff>
    </xdr:to>
    <xdr:cxnSp macro="">
      <xdr:nvCxnSpPr>
        <xdr:cNvPr id="129" name="直線コネクタ 128"/>
        <xdr:cNvCxnSpPr/>
      </xdr:nvCxnSpPr>
      <xdr:spPr>
        <a:xfrm flipV="1">
          <a:off x="1130300" y="10135729"/>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76942</xdr:rowOff>
    </xdr:from>
    <xdr:ext cx="534377" cy="259045"/>
    <xdr:sp macro="" textlink="">
      <xdr:nvSpPr>
        <xdr:cNvPr id="133" name="テキスト ボックス 132"/>
        <xdr:cNvSpPr txBox="1"/>
      </xdr:nvSpPr>
      <xdr:spPr>
        <a:xfrm>
          <a:off x="863111" y="98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128621</xdr:rowOff>
    </xdr:from>
    <xdr:to>
      <xdr:col>24</xdr:col>
      <xdr:colOff>114300</xdr:colOff>
      <xdr:row>59</xdr:row>
      <xdr:rowOff>58771</xdr:rowOff>
    </xdr:to>
    <xdr:sp macro="" textlink="">
      <xdr:nvSpPr>
        <xdr:cNvPr id="139" name="楕円 138"/>
        <xdr:cNvSpPr/>
      </xdr:nvSpPr>
      <xdr:spPr>
        <a:xfrm>
          <a:off x="4584700" y="10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130371</xdr:rowOff>
    </xdr:from>
    <xdr:to>
      <xdr:col>20</xdr:col>
      <xdr:colOff>38100</xdr:colOff>
      <xdr:row>59</xdr:row>
      <xdr:rowOff>60521</xdr:rowOff>
    </xdr:to>
    <xdr:sp macro="" textlink="">
      <xdr:nvSpPr>
        <xdr:cNvPr id="141" name="楕円 140"/>
        <xdr:cNvSpPr/>
      </xdr:nvSpPr>
      <xdr:spPr>
        <a:xfrm>
          <a:off x="3746500" y="100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51648</xdr:rowOff>
    </xdr:from>
    <xdr:ext cx="534377" cy="259045"/>
    <xdr:sp macro="" textlink="">
      <xdr:nvSpPr>
        <xdr:cNvPr id="142" name="テキスト ボックス 141"/>
        <xdr:cNvSpPr txBox="1"/>
      </xdr:nvSpPr>
      <xdr:spPr>
        <a:xfrm>
          <a:off x="3530111" y="101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138588</xdr:rowOff>
    </xdr:from>
    <xdr:to>
      <xdr:col>15</xdr:col>
      <xdr:colOff>101600</xdr:colOff>
      <xdr:row>59</xdr:row>
      <xdr:rowOff>68738</xdr:rowOff>
    </xdr:to>
    <xdr:sp macro="" textlink="">
      <xdr:nvSpPr>
        <xdr:cNvPr id="143" name="楕円 142"/>
        <xdr:cNvSpPr/>
      </xdr:nvSpPr>
      <xdr:spPr>
        <a:xfrm>
          <a:off x="2857500" y="100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59865</xdr:rowOff>
    </xdr:from>
    <xdr:ext cx="534377" cy="259045"/>
    <xdr:sp macro="" textlink="">
      <xdr:nvSpPr>
        <xdr:cNvPr id="144" name="テキスト ボックス 143"/>
        <xdr:cNvSpPr txBox="1"/>
      </xdr:nvSpPr>
      <xdr:spPr>
        <a:xfrm>
          <a:off x="2641111" y="1017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140829</xdr:rowOff>
    </xdr:from>
    <xdr:to>
      <xdr:col>10</xdr:col>
      <xdr:colOff>165100</xdr:colOff>
      <xdr:row>59</xdr:row>
      <xdr:rowOff>70979</xdr:rowOff>
    </xdr:to>
    <xdr:sp macro="" textlink="">
      <xdr:nvSpPr>
        <xdr:cNvPr id="145" name="楕円 144"/>
        <xdr:cNvSpPr/>
      </xdr:nvSpPr>
      <xdr:spPr>
        <a:xfrm>
          <a:off x="1968500" y="10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62106</xdr:rowOff>
    </xdr:from>
    <xdr:ext cx="534377" cy="259045"/>
    <xdr:sp macro="" textlink="">
      <xdr:nvSpPr>
        <xdr:cNvPr id="146" name="テキスト ボックス 145"/>
        <xdr:cNvSpPr txBox="1"/>
      </xdr:nvSpPr>
      <xdr:spPr>
        <a:xfrm>
          <a:off x="1752111" y="101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142880</xdr:rowOff>
    </xdr:from>
    <xdr:to>
      <xdr:col>6</xdr:col>
      <xdr:colOff>38100</xdr:colOff>
      <xdr:row>59</xdr:row>
      <xdr:rowOff>73030</xdr:rowOff>
    </xdr:to>
    <xdr:sp macro="" textlink="">
      <xdr:nvSpPr>
        <xdr:cNvPr id="147" name="楕円 146"/>
        <xdr:cNvSpPr/>
      </xdr:nvSpPr>
      <xdr:spPr>
        <a:xfrm>
          <a:off x="1079500" y="100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64157</xdr:rowOff>
    </xdr:from>
    <xdr:ext cx="534377" cy="259045"/>
    <xdr:sp macro="" textlink="">
      <xdr:nvSpPr>
        <xdr:cNvPr id="148" name="テキスト ボックス 147"/>
        <xdr:cNvSpPr txBox="1"/>
      </xdr:nvSpPr>
      <xdr:spPr>
        <a:xfrm>
          <a:off x="863111" y="101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66396</xdr:rowOff>
    </xdr:from>
    <xdr:to>
      <xdr:col>24</xdr:col>
      <xdr:colOff>63500</xdr:colOff>
      <xdr:row>75</xdr:row>
      <xdr:rowOff>127736</xdr:rowOff>
    </xdr:to>
    <xdr:cxnSp macro="">
      <xdr:nvCxnSpPr>
        <xdr:cNvPr id="177" name="直線コネクタ 176"/>
        <xdr:cNvCxnSpPr/>
      </xdr:nvCxnSpPr>
      <xdr:spPr>
        <a:xfrm>
          <a:off x="3797300" y="12925146"/>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66396</xdr:rowOff>
    </xdr:from>
    <xdr:to>
      <xdr:col>19</xdr:col>
      <xdr:colOff>177800</xdr:colOff>
      <xdr:row>75</xdr:row>
      <xdr:rowOff>139395</xdr:rowOff>
    </xdr:to>
    <xdr:cxnSp macro="">
      <xdr:nvCxnSpPr>
        <xdr:cNvPr id="180" name="直線コネクタ 179"/>
        <xdr:cNvCxnSpPr/>
      </xdr:nvCxnSpPr>
      <xdr:spPr>
        <a:xfrm flipV="1">
          <a:off x="2908300" y="12925146"/>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139395</xdr:rowOff>
    </xdr:from>
    <xdr:to>
      <xdr:col>15</xdr:col>
      <xdr:colOff>50800</xdr:colOff>
      <xdr:row>75</xdr:row>
      <xdr:rowOff>164960</xdr:rowOff>
    </xdr:to>
    <xdr:cxnSp macro="">
      <xdr:nvCxnSpPr>
        <xdr:cNvPr id="183" name="直線コネクタ 182"/>
        <xdr:cNvCxnSpPr/>
      </xdr:nvCxnSpPr>
      <xdr:spPr>
        <a:xfrm flipV="1">
          <a:off x="2019300" y="1299814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72987</xdr:rowOff>
    </xdr:from>
    <xdr:to>
      <xdr:col>10</xdr:col>
      <xdr:colOff>114300</xdr:colOff>
      <xdr:row>75</xdr:row>
      <xdr:rowOff>164960</xdr:rowOff>
    </xdr:to>
    <xdr:cxnSp macro="">
      <xdr:nvCxnSpPr>
        <xdr:cNvPr id="186" name="直線コネクタ 185"/>
        <xdr:cNvCxnSpPr/>
      </xdr:nvCxnSpPr>
      <xdr:spPr>
        <a:xfrm>
          <a:off x="1130300" y="1293173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76936</xdr:rowOff>
    </xdr:from>
    <xdr:to>
      <xdr:col>24</xdr:col>
      <xdr:colOff>114300</xdr:colOff>
      <xdr:row>76</xdr:row>
      <xdr:rowOff>7086</xdr:rowOff>
    </xdr:to>
    <xdr:sp macro="" textlink="">
      <xdr:nvSpPr>
        <xdr:cNvPr id="196" name="楕円 195"/>
        <xdr:cNvSpPr/>
      </xdr:nvSpPr>
      <xdr:spPr>
        <a:xfrm>
          <a:off x="4584700" y="129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99813</xdr:rowOff>
    </xdr:from>
    <xdr:ext cx="534377" cy="259045"/>
    <xdr:sp macro="" textlink="">
      <xdr:nvSpPr>
        <xdr:cNvPr id="197" name="維持補修費該当値テキスト"/>
        <xdr:cNvSpPr txBox="1"/>
      </xdr:nvSpPr>
      <xdr:spPr>
        <a:xfrm>
          <a:off x="4686300" y="1278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15596</xdr:rowOff>
    </xdr:from>
    <xdr:to>
      <xdr:col>20</xdr:col>
      <xdr:colOff>38100</xdr:colOff>
      <xdr:row>75</xdr:row>
      <xdr:rowOff>117196</xdr:rowOff>
    </xdr:to>
    <xdr:sp macro="" textlink="">
      <xdr:nvSpPr>
        <xdr:cNvPr id="198" name="楕円 197"/>
        <xdr:cNvSpPr/>
      </xdr:nvSpPr>
      <xdr:spPr>
        <a:xfrm>
          <a:off x="3746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133723</xdr:rowOff>
    </xdr:from>
    <xdr:ext cx="534377" cy="259045"/>
    <xdr:sp macro="" textlink="">
      <xdr:nvSpPr>
        <xdr:cNvPr id="199" name="テキスト ボックス 198"/>
        <xdr:cNvSpPr txBox="1"/>
      </xdr:nvSpPr>
      <xdr:spPr>
        <a:xfrm>
          <a:off x="3530111" y="126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88595</xdr:rowOff>
    </xdr:from>
    <xdr:to>
      <xdr:col>15</xdr:col>
      <xdr:colOff>101600</xdr:colOff>
      <xdr:row>76</xdr:row>
      <xdr:rowOff>18746</xdr:rowOff>
    </xdr:to>
    <xdr:sp macro="" textlink="">
      <xdr:nvSpPr>
        <xdr:cNvPr id="200" name="楕円 199"/>
        <xdr:cNvSpPr/>
      </xdr:nvSpPr>
      <xdr:spPr>
        <a:xfrm>
          <a:off x="2857500" y="12947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35272</xdr:rowOff>
    </xdr:from>
    <xdr:ext cx="534377" cy="259045"/>
    <xdr:sp macro="" textlink="">
      <xdr:nvSpPr>
        <xdr:cNvPr id="201" name="テキスト ボックス 200"/>
        <xdr:cNvSpPr txBox="1"/>
      </xdr:nvSpPr>
      <xdr:spPr>
        <a:xfrm>
          <a:off x="2641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114160</xdr:rowOff>
    </xdr:from>
    <xdr:to>
      <xdr:col>10</xdr:col>
      <xdr:colOff>165100</xdr:colOff>
      <xdr:row>76</xdr:row>
      <xdr:rowOff>44310</xdr:rowOff>
    </xdr:to>
    <xdr:sp macro="" textlink="">
      <xdr:nvSpPr>
        <xdr:cNvPr id="202" name="楕円 201"/>
        <xdr:cNvSpPr/>
      </xdr:nvSpPr>
      <xdr:spPr>
        <a:xfrm>
          <a:off x="1968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60837</xdr:rowOff>
    </xdr:from>
    <xdr:ext cx="534377" cy="259045"/>
    <xdr:sp macro="" textlink="">
      <xdr:nvSpPr>
        <xdr:cNvPr id="203" name="テキスト ボックス 202"/>
        <xdr:cNvSpPr txBox="1"/>
      </xdr:nvSpPr>
      <xdr:spPr>
        <a:xfrm>
          <a:off x="1752111" y="127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22187</xdr:rowOff>
    </xdr:from>
    <xdr:to>
      <xdr:col>6</xdr:col>
      <xdr:colOff>38100</xdr:colOff>
      <xdr:row>75</xdr:row>
      <xdr:rowOff>123787</xdr:rowOff>
    </xdr:to>
    <xdr:sp macro="" textlink="">
      <xdr:nvSpPr>
        <xdr:cNvPr id="204" name="楕円 203"/>
        <xdr:cNvSpPr/>
      </xdr:nvSpPr>
      <xdr:spPr>
        <a:xfrm>
          <a:off x="1079500" y="12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140314</xdr:rowOff>
    </xdr:from>
    <xdr:ext cx="534377" cy="259045"/>
    <xdr:sp macro="" textlink="">
      <xdr:nvSpPr>
        <xdr:cNvPr id="205" name="テキスト ボックス 204"/>
        <xdr:cNvSpPr txBox="1"/>
      </xdr:nvSpPr>
      <xdr:spPr>
        <a:xfrm>
          <a:off x="863111" y="126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163736</xdr:rowOff>
    </xdr:from>
    <xdr:to>
      <xdr:col>24</xdr:col>
      <xdr:colOff>63500</xdr:colOff>
      <xdr:row>94</xdr:row>
      <xdr:rowOff>33499</xdr:rowOff>
    </xdr:to>
    <xdr:cxnSp macro="">
      <xdr:nvCxnSpPr>
        <xdr:cNvPr id="237" name="直線コネクタ 236"/>
        <xdr:cNvCxnSpPr/>
      </xdr:nvCxnSpPr>
      <xdr:spPr>
        <a:xfrm flipV="1">
          <a:off x="3797300" y="16108586"/>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33499</xdr:rowOff>
    </xdr:from>
    <xdr:to>
      <xdr:col>19</xdr:col>
      <xdr:colOff>177800</xdr:colOff>
      <xdr:row>94</xdr:row>
      <xdr:rowOff>53958</xdr:rowOff>
    </xdr:to>
    <xdr:cxnSp macro="">
      <xdr:nvCxnSpPr>
        <xdr:cNvPr id="240" name="直線コネクタ 239"/>
        <xdr:cNvCxnSpPr/>
      </xdr:nvCxnSpPr>
      <xdr:spPr>
        <a:xfrm flipV="1">
          <a:off x="2908300" y="16149799"/>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53958</xdr:rowOff>
    </xdr:from>
    <xdr:to>
      <xdr:col>15</xdr:col>
      <xdr:colOff>50800</xdr:colOff>
      <xdr:row>95</xdr:row>
      <xdr:rowOff>86452</xdr:rowOff>
    </xdr:to>
    <xdr:cxnSp macro="">
      <xdr:nvCxnSpPr>
        <xdr:cNvPr id="243" name="直線コネクタ 242"/>
        <xdr:cNvCxnSpPr/>
      </xdr:nvCxnSpPr>
      <xdr:spPr>
        <a:xfrm flipV="1">
          <a:off x="2019300" y="16170258"/>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71887</xdr:rowOff>
    </xdr:from>
    <xdr:to>
      <xdr:col>10</xdr:col>
      <xdr:colOff>114300</xdr:colOff>
      <xdr:row>95</xdr:row>
      <xdr:rowOff>86452</xdr:rowOff>
    </xdr:to>
    <xdr:cxnSp macro="">
      <xdr:nvCxnSpPr>
        <xdr:cNvPr id="246" name="直線コネクタ 245"/>
        <xdr:cNvCxnSpPr/>
      </xdr:nvCxnSpPr>
      <xdr:spPr>
        <a:xfrm>
          <a:off x="1130300" y="16359637"/>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59931</xdr:rowOff>
    </xdr:from>
    <xdr:ext cx="534377" cy="259045"/>
    <xdr:sp macro="" textlink="">
      <xdr:nvSpPr>
        <xdr:cNvPr id="250" name="テキスト ボックス 249"/>
        <xdr:cNvSpPr txBox="1"/>
      </xdr:nvSpPr>
      <xdr:spPr>
        <a:xfrm>
          <a:off x="863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112936</xdr:rowOff>
    </xdr:from>
    <xdr:to>
      <xdr:col>24</xdr:col>
      <xdr:colOff>114300</xdr:colOff>
      <xdr:row>94</xdr:row>
      <xdr:rowOff>43086</xdr:rowOff>
    </xdr:to>
    <xdr:sp macro="" textlink="">
      <xdr:nvSpPr>
        <xdr:cNvPr id="256" name="楕円 255"/>
        <xdr:cNvSpPr/>
      </xdr:nvSpPr>
      <xdr:spPr>
        <a:xfrm>
          <a:off x="4584700" y="160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135813</xdr:rowOff>
    </xdr:from>
    <xdr:ext cx="534377" cy="259045"/>
    <xdr:sp macro="" textlink="">
      <xdr:nvSpPr>
        <xdr:cNvPr id="257" name="扶助費該当値テキスト"/>
        <xdr:cNvSpPr txBox="1"/>
      </xdr:nvSpPr>
      <xdr:spPr>
        <a:xfrm>
          <a:off x="4686300" y="159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154149</xdr:rowOff>
    </xdr:from>
    <xdr:to>
      <xdr:col>20</xdr:col>
      <xdr:colOff>38100</xdr:colOff>
      <xdr:row>94</xdr:row>
      <xdr:rowOff>84299</xdr:rowOff>
    </xdr:to>
    <xdr:sp macro="" textlink="">
      <xdr:nvSpPr>
        <xdr:cNvPr id="258" name="楕円 257"/>
        <xdr:cNvSpPr/>
      </xdr:nvSpPr>
      <xdr:spPr>
        <a:xfrm>
          <a:off x="37465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100826</xdr:rowOff>
    </xdr:from>
    <xdr:ext cx="534377" cy="259045"/>
    <xdr:sp macro="" textlink="">
      <xdr:nvSpPr>
        <xdr:cNvPr id="259" name="テキスト ボックス 258"/>
        <xdr:cNvSpPr txBox="1"/>
      </xdr:nvSpPr>
      <xdr:spPr>
        <a:xfrm>
          <a:off x="3530111" y="158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3158</xdr:rowOff>
    </xdr:from>
    <xdr:to>
      <xdr:col>15</xdr:col>
      <xdr:colOff>101600</xdr:colOff>
      <xdr:row>94</xdr:row>
      <xdr:rowOff>104758</xdr:rowOff>
    </xdr:to>
    <xdr:sp macro="" textlink="">
      <xdr:nvSpPr>
        <xdr:cNvPr id="260" name="楕円 259"/>
        <xdr:cNvSpPr/>
      </xdr:nvSpPr>
      <xdr:spPr>
        <a:xfrm>
          <a:off x="2857500" y="161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121285</xdr:rowOff>
    </xdr:from>
    <xdr:ext cx="534377" cy="259045"/>
    <xdr:sp macro="" textlink="">
      <xdr:nvSpPr>
        <xdr:cNvPr id="261" name="テキスト ボックス 260"/>
        <xdr:cNvSpPr txBox="1"/>
      </xdr:nvSpPr>
      <xdr:spPr>
        <a:xfrm>
          <a:off x="2641111" y="158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35652</xdr:rowOff>
    </xdr:from>
    <xdr:to>
      <xdr:col>10</xdr:col>
      <xdr:colOff>165100</xdr:colOff>
      <xdr:row>95</xdr:row>
      <xdr:rowOff>137252</xdr:rowOff>
    </xdr:to>
    <xdr:sp macro="" textlink="">
      <xdr:nvSpPr>
        <xdr:cNvPr id="262" name="楕円 261"/>
        <xdr:cNvSpPr/>
      </xdr:nvSpPr>
      <xdr:spPr>
        <a:xfrm>
          <a:off x="1968500" y="163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153779</xdr:rowOff>
    </xdr:from>
    <xdr:ext cx="534377" cy="259045"/>
    <xdr:sp macro="" textlink="">
      <xdr:nvSpPr>
        <xdr:cNvPr id="263" name="テキスト ボックス 262"/>
        <xdr:cNvSpPr txBox="1"/>
      </xdr:nvSpPr>
      <xdr:spPr>
        <a:xfrm>
          <a:off x="1752111" y="160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21087</xdr:rowOff>
    </xdr:from>
    <xdr:to>
      <xdr:col>6</xdr:col>
      <xdr:colOff>38100</xdr:colOff>
      <xdr:row>95</xdr:row>
      <xdr:rowOff>122687</xdr:rowOff>
    </xdr:to>
    <xdr:sp macro="" textlink="">
      <xdr:nvSpPr>
        <xdr:cNvPr id="264" name="楕円 263"/>
        <xdr:cNvSpPr/>
      </xdr:nvSpPr>
      <xdr:spPr>
        <a:xfrm>
          <a:off x="1079500" y="16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139214</xdr:rowOff>
    </xdr:from>
    <xdr:ext cx="534377" cy="259045"/>
    <xdr:sp macro="" textlink="">
      <xdr:nvSpPr>
        <xdr:cNvPr id="265" name="テキスト ボックス 264"/>
        <xdr:cNvSpPr txBox="1"/>
      </xdr:nvSpPr>
      <xdr:spPr>
        <a:xfrm>
          <a:off x="863111" y="160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8590</xdr:rowOff>
    </xdr:from>
    <xdr:to>
      <xdr:col>55</xdr:col>
      <xdr:colOff>0</xdr:colOff>
      <xdr:row>36</xdr:row>
      <xdr:rowOff>68491</xdr:rowOff>
    </xdr:to>
    <xdr:cxnSp macro="">
      <xdr:nvCxnSpPr>
        <xdr:cNvPr id="294" name="直線コネクタ 293"/>
        <xdr:cNvCxnSpPr/>
      </xdr:nvCxnSpPr>
      <xdr:spPr>
        <a:xfrm flipV="1">
          <a:off x="9639300" y="6180790"/>
          <a:ext cx="838200" cy="5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68491</xdr:rowOff>
    </xdr:from>
    <xdr:to>
      <xdr:col>50</xdr:col>
      <xdr:colOff>114300</xdr:colOff>
      <xdr:row>36</xdr:row>
      <xdr:rowOff>71044</xdr:rowOff>
    </xdr:to>
    <xdr:cxnSp macro="">
      <xdr:nvCxnSpPr>
        <xdr:cNvPr id="297" name="直線コネクタ 296"/>
        <xdr:cNvCxnSpPr/>
      </xdr:nvCxnSpPr>
      <xdr:spPr>
        <a:xfrm flipV="1">
          <a:off x="8750300" y="624069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65946</xdr:rowOff>
    </xdr:from>
    <xdr:to>
      <xdr:col>45</xdr:col>
      <xdr:colOff>177800</xdr:colOff>
      <xdr:row>36</xdr:row>
      <xdr:rowOff>71044</xdr:rowOff>
    </xdr:to>
    <xdr:cxnSp macro="">
      <xdr:nvCxnSpPr>
        <xdr:cNvPr id="300" name="直線コネクタ 299"/>
        <xdr:cNvCxnSpPr/>
      </xdr:nvCxnSpPr>
      <xdr:spPr>
        <a:xfrm>
          <a:off x="7861300" y="6238146"/>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65946</xdr:rowOff>
    </xdr:from>
    <xdr:to>
      <xdr:col>41</xdr:col>
      <xdr:colOff>50800</xdr:colOff>
      <xdr:row>36</xdr:row>
      <xdr:rowOff>96677</xdr:rowOff>
    </xdr:to>
    <xdr:cxnSp macro="">
      <xdr:nvCxnSpPr>
        <xdr:cNvPr id="303" name="直線コネクタ 302"/>
        <xdr:cNvCxnSpPr/>
      </xdr:nvCxnSpPr>
      <xdr:spPr>
        <a:xfrm flipV="1">
          <a:off x="6972300" y="6238146"/>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129240</xdr:rowOff>
    </xdr:from>
    <xdr:to>
      <xdr:col>55</xdr:col>
      <xdr:colOff>50800</xdr:colOff>
      <xdr:row>36</xdr:row>
      <xdr:rowOff>59390</xdr:rowOff>
    </xdr:to>
    <xdr:sp macro="" textlink="">
      <xdr:nvSpPr>
        <xdr:cNvPr id="313" name="楕円 312"/>
        <xdr:cNvSpPr/>
      </xdr:nvSpPr>
      <xdr:spPr>
        <a:xfrm>
          <a:off x="10426700" y="61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152117</xdr:rowOff>
    </xdr:from>
    <xdr:ext cx="534377" cy="259045"/>
    <xdr:sp macro="" textlink="">
      <xdr:nvSpPr>
        <xdr:cNvPr id="314" name="補助費等該当値テキスト"/>
        <xdr:cNvSpPr txBox="1"/>
      </xdr:nvSpPr>
      <xdr:spPr>
        <a:xfrm>
          <a:off x="10528300" y="59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17691</xdr:rowOff>
    </xdr:from>
    <xdr:to>
      <xdr:col>50</xdr:col>
      <xdr:colOff>165100</xdr:colOff>
      <xdr:row>36</xdr:row>
      <xdr:rowOff>119291</xdr:rowOff>
    </xdr:to>
    <xdr:sp macro="" textlink="">
      <xdr:nvSpPr>
        <xdr:cNvPr id="315" name="楕円 314"/>
        <xdr:cNvSpPr/>
      </xdr:nvSpPr>
      <xdr:spPr>
        <a:xfrm>
          <a:off x="9588500" y="61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135818</xdr:rowOff>
    </xdr:from>
    <xdr:ext cx="534377" cy="259045"/>
    <xdr:sp macro="" textlink="">
      <xdr:nvSpPr>
        <xdr:cNvPr id="316" name="テキスト ボックス 315"/>
        <xdr:cNvSpPr txBox="1"/>
      </xdr:nvSpPr>
      <xdr:spPr>
        <a:xfrm>
          <a:off x="9372111" y="59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20244</xdr:rowOff>
    </xdr:from>
    <xdr:to>
      <xdr:col>46</xdr:col>
      <xdr:colOff>38100</xdr:colOff>
      <xdr:row>36</xdr:row>
      <xdr:rowOff>121844</xdr:rowOff>
    </xdr:to>
    <xdr:sp macro="" textlink="">
      <xdr:nvSpPr>
        <xdr:cNvPr id="317" name="楕円 316"/>
        <xdr:cNvSpPr/>
      </xdr:nvSpPr>
      <xdr:spPr>
        <a:xfrm>
          <a:off x="8699500" y="61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138371</xdr:rowOff>
    </xdr:from>
    <xdr:ext cx="534377" cy="259045"/>
    <xdr:sp macro="" textlink="">
      <xdr:nvSpPr>
        <xdr:cNvPr id="318" name="テキスト ボックス 317"/>
        <xdr:cNvSpPr txBox="1"/>
      </xdr:nvSpPr>
      <xdr:spPr>
        <a:xfrm>
          <a:off x="8483111" y="5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15146</xdr:rowOff>
    </xdr:from>
    <xdr:to>
      <xdr:col>41</xdr:col>
      <xdr:colOff>101600</xdr:colOff>
      <xdr:row>36</xdr:row>
      <xdr:rowOff>116746</xdr:rowOff>
    </xdr:to>
    <xdr:sp macro="" textlink="">
      <xdr:nvSpPr>
        <xdr:cNvPr id="319" name="楕円 318"/>
        <xdr:cNvSpPr/>
      </xdr:nvSpPr>
      <xdr:spPr>
        <a:xfrm>
          <a:off x="7810500" y="61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133273</xdr:rowOff>
    </xdr:from>
    <xdr:ext cx="534377" cy="259045"/>
    <xdr:sp macro="" textlink="">
      <xdr:nvSpPr>
        <xdr:cNvPr id="320" name="テキスト ボックス 319"/>
        <xdr:cNvSpPr txBox="1"/>
      </xdr:nvSpPr>
      <xdr:spPr>
        <a:xfrm>
          <a:off x="7594111" y="59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45877</xdr:rowOff>
    </xdr:from>
    <xdr:to>
      <xdr:col>36</xdr:col>
      <xdr:colOff>165100</xdr:colOff>
      <xdr:row>36</xdr:row>
      <xdr:rowOff>147477</xdr:rowOff>
    </xdr:to>
    <xdr:sp macro="" textlink="">
      <xdr:nvSpPr>
        <xdr:cNvPr id="321" name="楕円 320"/>
        <xdr:cNvSpPr/>
      </xdr:nvSpPr>
      <xdr:spPr>
        <a:xfrm>
          <a:off x="6921500" y="62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164004</xdr:rowOff>
    </xdr:from>
    <xdr:ext cx="534377" cy="259045"/>
    <xdr:sp macro="" textlink="">
      <xdr:nvSpPr>
        <xdr:cNvPr id="322" name="テキスト ボックス 321"/>
        <xdr:cNvSpPr txBox="1"/>
      </xdr:nvSpPr>
      <xdr:spPr>
        <a:xfrm>
          <a:off x="6705111" y="59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16508</xdr:rowOff>
    </xdr:from>
    <xdr:to>
      <xdr:col>55</xdr:col>
      <xdr:colOff>0</xdr:colOff>
      <xdr:row>58</xdr:row>
      <xdr:rowOff>70567</xdr:rowOff>
    </xdr:to>
    <xdr:cxnSp macro="">
      <xdr:nvCxnSpPr>
        <xdr:cNvPr id="349" name="直線コネクタ 348"/>
        <xdr:cNvCxnSpPr/>
      </xdr:nvCxnSpPr>
      <xdr:spPr>
        <a:xfrm flipV="1">
          <a:off x="9639300" y="9960608"/>
          <a:ext cx="8382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48758</xdr:rowOff>
    </xdr:from>
    <xdr:to>
      <xdr:col>50</xdr:col>
      <xdr:colOff>114300</xdr:colOff>
      <xdr:row>58</xdr:row>
      <xdr:rowOff>70567</xdr:rowOff>
    </xdr:to>
    <xdr:cxnSp macro="">
      <xdr:nvCxnSpPr>
        <xdr:cNvPr id="352" name="直線コネクタ 351"/>
        <xdr:cNvCxnSpPr/>
      </xdr:nvCxnSpPr>
      <xdr:spPr>
        <a:xfrm>
          <a:off x="8750300" y="9992858"/>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2449</xdr:rowOff>
    </xdr:from>
    <xdr:to>
      <xdr:col>45</xdr:col>
      <xdr:colOff>177800</xdr:colOff>
      <xdr:row>58</xdr:row>
      <xdr:rowOff>48758</xdr:rowOff>
    </xdr:to>
    <xdr:cxnSp macro="">
      <xdr:nvCxnSpPr>
        <xdr:cNvPr id="355" name="直線コネクタ 354"/>
        <xdr:cNvCxnSpPr/>
      </xdr:nvCxnSpPr>
      <xdr:spPr>
        <a:xfrm>
          <a:off x="7861300" y="9946549"/>
          <a:ext cx="889000" cy="4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2449</xdr:rowOff>
    </xdr:from>
    <xdr:to>
      <xdr:col>41</xdr:col>
      <xdr:colOff>50800</xdr:colOff>
      <xdr:row>58</xdr:row>
      <xdr:rowOff>67938</xdr:rowOff>
    </xdr:to>
    <xdr:cxnSp macro="">
      <xdr:nvCxnSpPr>
        <xdr:cNvPr id="358" name="直線コネクタ 357"/>
        <xdr:cNvCxnSpPr/>
      </xdr:nvCxnSpPr>
      <xdr:spPr>
        <a:xfrm flipV="1">
          <a:off x="6972300" y="9946549"/>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134826</xdr:rowOff>
    </xdr:from>
    <xdr:ext cx="534377" cy="259045"/>
    <xdr:sp macro="" textlink="">
      <xdr:nvSpPr>
        <xdr:cNvPr id="362" name="テキスト ボックス 361"/>
        <xdr:cNvSpPr txBox="1"/>
      </xdr:nvSpPr>
      <xdr:spPr>
        <a:xfrm>
          <a:off x="6705111" y="9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137158</xdr:rowOff>
    </xdr:from>
    <xdr:to>
      <xdr:col>55</xdr:col>
      <xdr:colOff>50800</xdr:colOff>
      <xdr:row>58</xdr:row>
      <xdr:rowOff>67308</xdr:rowOff>
    </xdr:to>
    <xdr:sp macro="" textlink="">
      <xdr:nvSpPr>
        <xdr:cNvPr id="368" name="楕円 367"/>
        <xdr:cNvSpPr/>
      </xdr:nvSpPr>
      <xdr:spPr>
        <a:xfrm>
          <a:off x="10426700" y="9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52085</xdr:rowOff>
    </xdr:from>
    <xdr:ext cx="534377" cy="259045"/>
    <xdr:sp macro="" textlink="">
      <xdr:nvSpPr>
        <xdr:cNvPr id="369" name="普通建設事業費該当値テキスト"/>
        <xdr:cNvSpPr txBox="1"/>
      </xdr:nvSpPr>
      <xdr:spPr>
        <a:xfrm>
          <a:off x="10528300" y="98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19767</xdr:rowOff>
    </xdr:from>
    <xdr:to>
      <xdr:col>50</xdr:col>
      <xdr:colOff>165100</xdr:colOff>
      <xdr:row>58</xdr:row>
      <xdr:rowOff>121367</xdr:rowOff>
    </xdr:to>
    <xdr:sp macro="" textlink="">
      <xdr:nvSpPr>
        <xdr:cNvPr id="370" name="楕円 369"/>
        <xdr:cNvSpPr/>
      </xdr:nvSpPr>
      <xdr:spPr>
        <a:xfrm>
          <a:off x="9588500" y="9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112494</xdr:rowOff>
    </xdr:from>
    <xdr:ext cx="534377" cy="259045"/>
    <xdr:sp macro="" textlink="">
      <xdr:nvSpPr>
        <xdr:cNvPr id="371" name="テキスト ボックス 370"/>
        <xdr:cNvSpPr txBox="1"/>
      </xdr:nvSpPr>
      <xdr:spPr>
        <a:xfrm>
          <a:off x="9372111" y="100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169408</xdr:rowOff>
    </xdr:from>
    <xdr:to>
      <xdr:col>46</xdr:col>
      <xdr:colOff>38100</xdr:colOff>
      <xdr:row>58</xdr:row>
      <xdr:rowOff>99558</xdr:rowOff>
    </xdr:to>
    <xdr:sp macro="" textlink="">
      <xdr:nvSpPr>
        <xdr:cNvPr id="372" name="楕円 371"/>
        <xdr:cNvSpPr/>
      </xdr:nvSpPr>
      <xdr:spPr>
        <a:xfrm>
          <a:off x="8699500" y="99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90685</xdr:rowOff>
    </xdr:from>
    <xdr:ext cx="534377" cy="259045"/>
    <xdr:sp macro="" textlink="">
      <xdr:nvSpPr>
        <xdr:cNvPr id="373" name="テキスト ボックス 372"/>
        <xdr:cNvSpPr txBox="1"/>
      </xdr:nvSpPr>
      <xdr:spPr>
        <a:xfrm>
          <a:off x="8483111" y="100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123099</xdr:rowOff>
    </xdr:from>
    <xdr:to>
      <xdr:col>41</xdr:col>
      <xdr:colOff>101600</xdr:colOff>
      <xdr:row>58</xdr:row>
      <xdr:rowOff>53249</xdr:rowOff>
    </xdr:to>
    <xdr:sp macro="" textlink="">
      <xdr:nvSpPr>
        <xdr:cNvPr id="374" name="楕円 373"/>
        <xdr:cNvSpPr/>
      </xdr:nvSpPr>
      <xdr:spPr>
        <a:xfrm>
          <a:off x="7810500" y="98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44376</xdr:rowOff>
    </xdr:from>
    <xdr:ext cx="534377" cy="259045"/>
    <xdr:sp macro="" textlink="">
      <xdr:nvSpPr>
        <xdr:cNvPr id="375" name="テキスト ボックス 374"/>
        <xdr:cNvSpPr txBox="1"/>
      </xdr:nvSpPr>
      <xdr:spPr>
        <a:xfrm>
          <a:off x="7594111" y="99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17138</xdr:rowOff>
    </xdr:from>
    <xdr:to>
      <xdr:col>36</xdr:col>
      <xdr:colOff>165100</xdr:colOff>
      <xdr:row>58</xdr:row>
      <xdr:rowOff>118738</xdr:rowOff>
    </xdr:to>
    <xdr:sp macro="" textlink="">
      <xdr:nvSpPr>
        <xdr:cNvPr id="376" name="楕円 375"/>
        <xdr:cNvSpPr/>
      </xdr:nvSpPr>
      <xdr:spPr>
        <a:xfrm>
          <a:off x="6921500" y="99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109865</xdr:rowOff>
    </xdr:from>
    <xdr:ext cx="534377" cy="259045"/>
    <xdr:sp macro="" textlink="">
      <xdr:nvSpPr>
        <xdr:cNvPr id="377" name="テキスト ボックス 376"/>
        <xdr:cNvSpPr txBox="1"/>
      </xdr:nvSpPr>
      <xdr:spPr>
        <a:xfrm>
          <a:off x="6705111" y="1005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50459</xdr:rowOff>
    </xdr:from>
    <xdr:to>
      <xdr:col>55</xdr:col>
      <xdr:colOff>0</xdr:colOff>
      <xdr:row>79</xdr:row>
      <xdr:rowOff>56652</xdr:rowOff>
    </xdr:to>
    <xdr:cxnSp macro="">
      <xdr:nvCxnSpPr>
        <xdr:cNvPr id="408" name="直線コネクタ 407"/>
        <xdr:cNvCxnSpPr/>
      </xdr:nvCxnSpPr>
      <xdr:spPr>
        <a:xfrm>
          <a:off x="9639300" y="13595009"/>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50459</xdr:rowOff>
    </xdr:from>
    <xdr:to>
      <xdr:col>50</xdr:col>
      <xdr:colOff>114300</xdr:colOff>
      <xdr:row>79</xdr:row>
      <xdr:rowOff>92216</xdr:rowOff>
    </xdr:to>
    <xdr:cxnSp macro="">
      <xdr:nvCxnSpPr>
        <xdr:cNvPr id="411" name="直線コネクタ 410"/>
        <xdr:cNvCxnSpPr/>
      </xdr:nvCxnSpPr>
      <xdr:spPr>
        <a:xfrm flipV="1">
          <a:off x="8750300" y="13595009"/>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19946</xdr:rowOff>
    </xdr:from>
    <xdr:to>
      <xdr:col>45</xdr:col>
      <xdr:colOff>177800</xdr:colOff>
      <xdr:row>79</xdr:row>
      <xdr:rowOff>92216</xdr:rowOff>
    </xdr:to>
    <xdr:cxnSp macro="">
      <xdr:nvCxnSpPr>
        <xdr:cNvPr id="414" name="直線コネクタ 413"/>
        <xdr:cNvCxnSpPr/>
      </xdr:nvCxnSpPr>
      <xdr:spPr>
        <a:xfrm>
          <a:off x="7861300" y="1356449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19946</xdr:rowOff>
    </xdr:from>
    <xdr:to>
      <xdr:col>41</xdr:col>
      <xdr:colOff>50800</xdr:colOff>
      <xdr:row>79</xdr:row>
      <xdr:rowOff>90148</xdr:rowOff>
    </xdr:to>
    <xdr:cxnSp macro="">
      <xdr:nvCxnSpPr>
        <xdr:cNvPr id="417" name="直線コネクタ 416"/>
        <xdr:cNvCxnSpPr/>
      </xdr:nvCxnSpPr>
      <xdr:spPr>
        <a:xfrm flipV="1">
          <a:off x="6972300" y="13564496"/>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5852</xdr:rowOff>
    </xdr:from>
    <xdr:to>
      <xdr:col>55</xdr:col>
      <xdr:colOff>50800</xdr:colOff>
      <xdr:row>79</xdr:row>
      <xdr:rowOff>107452</xdr:rowOff>
    </xdr:to>
    <xdr:sp macro="" textlink="">
      <xdr:nvSpPr>
        <xdr:cNvPr id="427" name="楕円 426"/>
        <xdr:cNvSpPr/>
      </xdr:nvSpPr>
      <xdr:spPr>
        <a:xfrm>
          <a:off x="104267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92229</xdr:rowOff>
    </xdr:from>
    <xdr:ext cx="469744" cy="259045"/>
    <xdr:sp macro="" textlink="">
      <xdr:nvSpPr>
        <xdr:cNvPr id="428" name="普通建設事業費 （ うち新規整備　）該当値テキスト"/>
        <xdr:cNvSpPr txBox="1"/>
      </xdr:nvSpPr>
      <xdr:spPr>
        <a:xfrm>
          <a:off x="10528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171109</xdr:rowOff>
    </xdr:from>
    <xdr:to>
      <xdr:col>50</xdr:col>
      <xdr:colOff>165100</xdr:colOff>
      <xdr:row>79</xdr:row>
      <xdr:rowOff>101259</xdr:rowOff>
    </xdr:to>
    <xdr:sp macro="" textlink="">
      <xdr:nvSpPr>
        <xdr:cNvPr id="429" name="楕円 428"/>
        <xdr:cNvSpPr/>
      </xdr:nvSpPr>
      <xdr:spPr>
        <a:xfrm>
          <a:off x="9588500" y="135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92386</xdr:rowOff>
    </xdr:from>
    <xdr:ext cx="469744" cy="259045"/>
    <xdr:sp macro="" textlink="">
      <xdr:nvSpPr>
        <xdr:cNvPr id="430" name="テキスト ボックス 429"/>
        <xdr:cNvSpPr txBox="1"/>
      </xdr:nvSpPr>
      <xdr:spPr>
        <a:xfrm>
          <a:off x="9404428" y="1363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41416</xdr:rowOff>
    </xdr:from>
    <xdr:to>
      <xdr:col>46</xdr:col>
      <xdr:colOff>38100</xdr:colOff>
      <xdr:row>79</xdr:row>
      <xdr:rowOff>143016</xdr:rowOff>
    </xdr:to>
    <xdr:sp macro="" textlink="">
      <xdr:nvSpPr>
        <xdr:cNvPr id="431" name="楕円 430"/>
        <xdr:cNvSpPr/>
      </xdr:nvSpPr>
      <xdr:spPr>
        <a:xfrm>
          <a:off x="8699500" y="13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134143</xdr:rowOff>
    </xdr:from>
    <xdr:ext cx="378565" cy="259045"/>
    <xdr:sp macro="" textlink="">
      <xdr:nvSpPr>
        <xdr:cNvPr id="432" name="テキスト ボックス 431"/>
        <xdr:cNvSpPr txBox="1"/>
      </xdr:nvSpPr>
      <xdr:spPr>
        <a:xfrm>
          <a:off x="8561017" y="13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140596</xdr:rowOff>
    </xdr:from>
    <xdr:to>
      <xdr:col>41</xdr:col>
      <xdr:colOff>101600</xdr:colOff>
      <xdr:row>79</xdr:row>
      <xdr:rowOff>70746</xdr:rowOff>
    </xdr:to>
    <xdr:sp macro="" textlink="">
      <xdr:nvSpPr>
        <xdr:cNvPr id="433" name="楕円 432"/>
        <xdr:cNvSpPr/>
      </xdr:nvSpPr>
      <xdr:spPr>
        <a:xfrm>
          <a:off x="7810500" y="13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61873</xdr:rowOff>
    </xdr:from>
    <xdr:ext cx="469744" cy="259045"/>
    <xdr:sp macro="" textlink="">
      <xdr:nvSpPr>
        <xdr:cNvPr id="434" name="テキスト ボックス 433"/>
        <xdr:cNvSpPr txBox="1"/>
      </xdr:nvSpPr>
      <xdr:spPr>
        <a:xfrm>
          <a:off x="7626428" y="136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39348</xdr:rowOff>
    </xdr:from>
    <xdr:to>
      <xdr:col>36</xdr:col>
      <xdr:colOff>165100</xdr:colOff>
      <xdr:row>79</xdr:row>
      <xdr:rowOff>140948</xdr:rowOff>
    </xdr:to>
    <xdr:sp macro="" textlink="">
      <xdr:nvSpPr>
        <xdr:cNvPr id="435" name="楕円 434"/>
        <xdr:cNvSpPr/>
      </xdr:nvSpPr>
      <xdr:spPr>
        <a:xfrm>
          <a:off x="6921500" y="135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132075</xdr:rowOff>
    </xdr:from>
    <xdr:ext cx="378565" cy="259045"/>
    <xdr:sp macro="" textlink="">
      <xdr:nvSpPr>
        <xdr:cNvPr id="436" name="テキスト ボックス 435"/>
        <xdr:cNvSpPr txBox="1"/>
      </xdr:nvSpPr>
      <xdr:spPr>
        <a:xfrm>
          <a:off x="6783017" y="1367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49884</xdr:rowOff>
    </xdr:from>
    <xdr:to>
      <xdr:col>55</xdr:col>
      <xdr:colOff>0</xdr:colOff>
      <xdr:row>98</xdr:row>
      <xdr:rowOff>154574</xdr:rowOff>
    </xdr:to>
    <xdr:cxnSp macro="">
      <xdr:nvCxnSpPr>
        <xdr:cNvPr id="465" name="直線コネクタ 464"/>
        <xdr:cNvCxnSpPr/>
      </xdr:nvCxnSpPr>
      <xdr:spPr>
        <a:xfrm flipV="1">
          <a:off x="9639300" y="16851984"/>
          <a:ext cx="838200" cy="10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86688</xdr:rowOff>
    </xdr:from>
    <xdr:to>
      <xdr:col>50</xdr:col>
      <xdr:colOff>114300</xdr:colOff>
      <xdr:row>98</xdr:row>
      <xdr:rowOff>154574</xdr:rowOff>
    </xdr:to>
    <xdr:cxnSp macro="">
      <xdr:nvCxnSpPr>
        <xdr:cNvPr id="468" name="直線コネクタ 467"/>
        <xdr:cNvCxnSpPr/>
      </xdr:nvCxnSpPr>
      <xdr:spPr>
        <a:xfrm>
          <a:off x="8750300" y="16888788"/>
          <a:ext cx="889000" cy="6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86688</xdr:rowOff>
    </xdr:from>
    <xdr:to>
      <xdr:col>45</xdr:col>
      <xdr:colOff>177800</xdr:colOff>
      <xdr:row>99</xdr:row>
      <xdr:rowOff>3059</xdr:rowOff>
    </xdr:to>
    <xdr:cxnSp macro="">
      <xdr:nvCxnSpPr>
        <xdr:cNvPr id="471" name="直線コネクタ 470"/>
        <xdr:cNvCxnSpPr/>
      </xdr:nvCxnSpPr>
      <xdr:spPr>
        <a:xfrm flipV="1">
          <a:off x="7861300" y="1688878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158964</xdr:rowOff>
    </xdr:from>
    <xdr:to>
      <xdr:col>41</xdr:col>
      <xdr:colOff>50800</xdr:colOff>
      <xdr:row>99</xdr:row>
      <xdr:rowOff>3059</xdr:rowOff>
    </xdr:to>
    <xdr:cxnSp macro="">
      <xdr:nvCxnSpPr>
        <xdr:cNvPr id="474" name="直線コネクタ 473"/>
        <xdr:cNvCxnSpPr/>
      </xdr:nvCxnSpPr>
      <xdr:spPr>
        <a:xfrm>
          <a:off x="6972300" y="1696106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111617</xdr:rowOff>
    </xdr:from>
    <xdr:ext cx="534377" cy="259045"/>
    <xdr:sp macro="" textlink="">
      <xdr:nvSpPr>
        <xdr:cNvPr id="478" name="テキスト ボックス 477"/>
        <xdr:cNvSpPr txBox="1"/>
      </xdr:nvSpPr>
      <xdr:spPr>
        <a:xfrm>
          <a:off x="6705111" y="165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170534</xdr:rowOff>
    </xdr:from>
    <xdr:to>
      <xdr:col>55</xdr:col>
      <xdr:colOff>50800</xdr:colOff>
      <xdr:row>98</xdr:row>
      <xdr:rowOff>100684</xdr:rowOff>
    </xdr:to>
    <xdr:sp macro="" textlink="">
      <xdr:nvSpPr>
        <xdr:cNvPr id="484" name="楕円 483"/>
        <xdr:cNvSpPr/>
      </xdr:nvSpPr>
      <xdr:spPr>
        <a:xfrm>
          <a:off x="10426700" y="168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85461</xdr:rowOff>
    </xdr:from>
    <xdr:ext cx="534377" cy="259045"/>
    <xdr:sp macro="" textlink="">
      <xdr:nvSpPr>
        <xdr:cNvPr id="485" name="普通建設事業費 （ うち更新整備　）該当値テキスト"/>
        <xdr:cNvSpPr txBox="1"/>
      </xdr:nvSpPr>
      <xdr:spPr>
        <a:xfrm>
          <a:off x="10528300" y="167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103774</xdr:rowOff>
    </xdr:from>
    <xdr:to>
      <xdr:col>50</xdr:col>
      <xdr:colOff>165100</xdr:colOff>
      <xdr:row>99</xdr:row>
      <xdr:rowOff>33924</xdr:rowOff>
    </xdr:to>
    <xdr:sp macro="" textlink="">
      <xdr:nvSpPr>
        <xdr:cNvPr id="486" name="楕円 485"/>
        <xdr:cNvSpPr/>
      </xdr:nvSpPr>
      <xdr:spPr>
        <a:xfrm>
          <a:off x="9588500" y="169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25051</xdr:rowOff>
    </xdr:from>
    <xdr:ext cx="469744" cy="259045"/>
    <xdr:sp macro="" textlink="">
      <xdr:nvSpPr>
        <xdr:cNvPr id="487" name="テキスト ボックス 486"/>
        <xdr:cNvSpPr txBox="1"/>
      </xdr:nvSpPr>
      <xdr:spPr>
        <a:xfrm>
          <a:off x="9404428" y="169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35888</xdr:rowOff>
    </xdr:from>
    <xdr:to>
      <xdr:col>46</xdr:col>
      <xdr:colOff>38100</xdr:colOff>
      <xdr:row>98</xdr:row>
      <xdr:rowOff>137488</xdr:rowOff>
    </xdr:to>
    <xdr:sp macro="" textlink="">
      <xdr:nvSpPr>
        <xdr:cNvPr id="488" name="楕円 487"/>
        <xdr:cNvSpPr/>
      </xdr:nvSpPr>
      <xdr:spPr>
        <a:xfrm>
          <a:off x="8699500" y="16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128615</xdr:rowOff>
    </xdr:from>
    <xdr:ext cx="534377" cy="259045"/>
    <xdr:sp macro="" textlink="">
      <xdr:nvSpPr>
        <xdr:cNvPr id="489" name="テキスト ボックス 488"/>
        <xdr:cNvSpPr txBox="1"/>
      </xdr:nvSpPr>
      <xdr:spPr>
        <a:xfrm>
          <a:off x="8483111" y="1693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123709</xdr:rowOff>
    </xdr:from>
    <xdr:to>
      <xdr:col>41</xdr:col>
      <xdr:colOff>101600</xdr:colOff>
      <xdr:row>99</xdr:row>
      <xdr:rowOff>53859</xdr:rowOff>
    </xdr:to>
    <xdr:sp macro="" textlink="">
      <xdr:nvSpPr>
        <xdr:cNvPr id="490" name="楕円 489"/>
        <xdr:cNvSpPr/>
      </xdr:nvSpPr>
      <xdr:spPr>
        <a:xfrm>
          <a:off x="7810500" y="169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44986</xdr:rowOff>
    </xdr:from>
    <xdr:ext cx="469744" cy="259045"/>
    <xdr:sp macro="" textlink="">
      <xdr:nvSpPr>
        <xdr:cNvPr id="491" name="テキスト ボックス 490"/>
        <xdr:cNvSpPr txBox="1"/>
      </xdr:nvSpPr>
      <xdr:spPr>
        <a:xfrm>
          <a:off x="7626428" y="1701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108164</xdr:rowOff>
    </xdr:from>
    <xdr:to>
      <xdr:col>36</xdr:col>
      <xdr:colOff>165100</xdr:colOff>
      <xdr:row>99</xdr:row>
      <xdr:rowOff>38314</xdr:rowOff>
    </xdr:to>
    <xdr:sp macro="" textlink="">
      <xdr:nvSpPr>
        <xdr:cNvPr id="492" name="楕円 491"/>
        <xdr:cNvSpPr/>
      </xdr:nvSpPr>
      <xdr:spPr>
        <a:xfrm>
          <a:off x="6921500" y="169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29441</xdr:rowOff>
    </xdr:from>
    <xdr:ext cx="469744" cy="259045"/>
    <xdr:sp macro="" textlink="">
      <xdr:nvSpPr>
        <xdr:cNvPr id="493" name="テキスト ボックス 492"/>
        <xdr:cNvSpPr txBox="1"/>
      </xdr:nvSpPr>
      <xdr:spPr>
        <a:xfrm>
          <a:off x="6737428" y="1700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133288</xdr:rowOff>
    </xdr:from>
    <xdr:to>
      <xdr:col>85</xdr:col>
      <xdr:colOff>127000</xdr:colOff>
      <xdr:row>76</xdr:row>
      <xdr:rowOff>155925</xdr:rowOff>
    </xdr:to>
    <xdr:cxnSp macro="">
      <xdr:nvCxnSpPr>
        <xdr:cNvPr id="628" name="直線コネクタ 627"/>
        <xdr:cNvCxnSpPr/>
      </xdr:nvCxnSpPr>
      <xdr:spPr>
        <a:xfrm>
          <a:off x="15481300" y="13163488"/>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116337</xdr:rowOff>
    </xdr:from>
    <xdr:to>
      <xdr:col>81</xdr:col>
      <xdr:colOff>50800</xdr:colOff>
      <xdr:row>76</xdr:row>
      <xdr:rowOff>133288</xdr:rowOff>
    </xdr:to>
    <xdr:cxnSp macro="">
      <xdr:nvCxnSpPr>
        <xdr:cNvPr id="631" name="直線コネクタ 630"/>
        <xdr:cNvCxnSpPr/>
      </xdr:nvCxnSpPr>
      <xdr:spPr>
        <a:xfrm>
          <a:off x="14592300" y="13146537"/>
          <a:ext cx="889000" cy="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115497</xdr:rowOff>
    </xdr:from>
    <xdr:to>
      <xdr:col>76</xdr:col>
      <xdr:colOff>114300</xdr:colOff>
      <xdr:row>76</xdr:row>
      <xdr:rowOff>116337</xdr:rowOff>
    </xdr:to>
    <xdr:cxnSp macro="">
      <xdr:nvCxnSpPr>
        <xdr:cNvPr id="634" name="直線コネクタ 633"/>
        <xdr:cNvCxnSpPr/>
      </xdr:nvCxnSpPr>
      <xdr:spPr>
        <a:xfrm>
          <a:off x="13703300" y="13145697"/>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95774</xdr:rowOff>
    </xdr:from>
    <xdr:to>
      <xdr:col>71</xdr:col>
      <xdr:colOff>177800</xdr:colOff>
      <xdr:row>76</xdr:row>
      <xdr:rowOff>115497</xdr:rowOff>
    </xdr:to>
    <xdr:cxnSp macro="">
      <xdr:nvCxnSpPr>
        <xdr:cNvPr id="637" name="直線コネクタ 636"/>
        <xdr:cNvCxnSpPr/>
      </xdr:nvCxnSpPr>
      <xdr:spPr>
        <a:xfrm>
          <a:off x="12814300" y="13125974"/>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105125</xdr:rowOff>
    </xdr:from>
    <xdr:to>
      <xdr:col>85</xdr:col>
      <xdr:colOff>177800</xdr:colOff>
      <xdr:row>77</xdr:row>
      <xdr:rowOff>35275</xdr:rowOff>
    </xdr:to>
    <xdr:sp macro="" textlink="">
      <xdr:nvSpPr>
        <xdr:cNvPr id="647" name="楕円 646"/>
        <xdr:cNvSpPr/>
      </xdr:nvSpPr>
      <xdr:spPr>
        <a:xfrm>
          <a:off x="16268700" y="131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83552</xdr:rowOff>
    </xdr:from>
    <xdr:ext cx="534377" cy="259045"/>
    <xdr:sp macro="" textlink="">
      <xdr:nvSpPr>
        <xdr:cNvPr id="648" name="公債費該当値テキスト"/>
        <xdr:cNvSpPr txBox="1"/>
      </xdr:nvSpPr>
      <xdr:spPr>
        <a:xfrm>
          <a:off x="16370300" y="131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82488</xdr:rowOff>
    </xdr:from>
    <xdr:to>
      <xdr:col>81</xdr:col>
      <xdr:colOff>101600</xdr:colOff>
      <xdr:row>77</xdr:row>
      <xdr:rowOff>12638</xdr:rowOff>
    </xdr:to>
    <xdr:sp macro="" textlink="">
      <xdr:nvSpPr>
        <xdr:cNvPr id="649" name="楕円 648"/>
        <xdr:cNvSpPr/>
      </xdr:nvSpPr>
      <xdr:spPr>
        <a:xfrm>
          <a:off x="15430500" y="131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3765</xdr:rowOff>
    </xdr:from>
    <xdr:ext cx="534377" cy="259045"/>
    <xdr:sp macro="" textlink="">
      <xdr:nvSpPr>
        <xdr:cNvPr id="650" name="テキスト ボックス 649"/>
        <xdr:cNvSpPr txBox="1"/>
      </xdr:nvSpPr>
      <xdr:spPr>
        <a:xfrm>
          <a:off x="15214111" y="132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65537</xdr:rowOff>
    </xdr:from>
    <xdr:to>
      <xdr:col>76</xdr:col>
      <xdr:colOff>165100</xdr:colOff>
      <xdr:row>76</xdr:row>
      <xdr:rowOff>167137</xdr:rowOff>
    </xdr:to>
    <xdr:sp macro="" textlink="">
      <xdr:nvSpPr>
        <xdr:cNvPr id="651" name="楕円 650"/>
        <xdr:cNvSpPr/>
      </xdr:nvSpPr>
      <xdr:spPr>
        <a:xfrm>
          <a:off x="14541500" y="130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158264</xdr:rowOff>
    </xdr:from>
    <xdr:ext cx="534377" cy="259045"/>
    <xdr:sp macro="" textlink="">
      <xdr:nvSpPr>
        <xdr:cNvPr id="652" name="テキスト ボックス 651"/>
        <xdr:cNvSpPr txBox="1"/>
      </xdr:nvSpPr>
      <xdr:spPr>
        <a:xfrm>
          <a:off x="14325111" y="131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64697</xdr:rowOff>
    </xdr:from>
    <xdr:to>
      <xdr:col>72</xdr:col>
      <xdr:colOff>38100</xdr:colOff>
      <xdr:row>76</xdr:row>
      <xdr:rowOff>166297</xdr:rowOff>
    </xdr:to>
    <xdr:sp macro="" textlink="">
      <xdr:nvSpPr>
        <xdr:cNvPr id="653" name="楕円 652"/>
        <xdr:cNvSpPr/>
      </xdr:nvSpPr>
      <xdr:spPr>
        <a:xfrm>
          <a:off x="13652500" y="130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157424</xdr:rowOff>
    </xdr:from>
    <xdr:ext cx="534377" cy="259045"/>
    <xdr:sp macro="" textlink="">
      <xdr:nvSpPr>
        <xdr:cNvPr id="654" name="テキスト ボックス 653"/>
        <xdr:cNvSpPr txBox="1"/>
      </xdr:nvSpPr>
      <xdr:spPr>
        <a:xfrm>
          <a:off x="13436111" y="13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44974</xdr:rowOff>
    </xdr:from>
    <xdr:to>
      <xdr:col>67</xdr:col>
      <xdr:colOff>101600</xdr:colOff>
      <xdr:row>76</xdr:row>
      <xdr:rowOff>146574</xdr:rowOff>
    </xdr:to>
    <xdr:sp macro="" textlink="">
      <xdr:nvSpPr>
        <xdr:cNvPr id="655" name="楕円 654"/>
        <xdr:cNvSpPr/>
      </xdr:nvSpPr>
      <xdr:spPr>
        <a:xfrm>
          <a:off x="12763500" y="130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163102</xdr:rowOff>
    </xdr:from>
    <xdr:ext cx="534377" cy="259045"/>
    <xdr:sp macro="" textlink="">
      <xdr:nvSpPr>
        <xdr:cNvPr id="656" name="テキスト ボックス 655"/>
        <xdr:cNvSpPr txBox="1"/>
      </xdr:nvSpPr>
      <xdr:spPr>
        <a:xfrm>
          <a:off x="12547111" y="128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108986</xdr:rowOff>
    </xdr:from>
    <xdr:to>
      <xdr:col>85</xdr:col>
      <xdr:colOff>127000</xdr:colOff>
      <xdr:row>98</xdr:row>
      <xdr:rowOff>116810</xdr:rowOff>
    </xdr:to>
    <xdr:cxnSp macro="">
      <xdr:nvCxnSpPr>
        <xdr:cNvPr id="683" name="直線コネクタ 682"/>
        <xdr:cNvCxnSpPr/>
      </xdr:nvCxnSpPr>
      <xdr:spPr>
        <a:xfrm>
          <a:off x="15481300" y="16911086"/>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98236</xdr:rowOff>
    </xdr:from>
    <xdr:to>
      <xdr:col>81</xdr:col>
      <xdr:colOff>50800</xdr:colOff>
      <xdr:row>98</xdr:row>
      <xdr:rowOff>108986</xdr:rowOff>
    </xdr:to>
    <xdr:cxnSp macro="">
      <xdr:nvCxnSpPr>
        <xdr:cNvPr id="686" name="直線コネクタ 685"/>
        <xdr:cNvCxnSpPr/>
      </xdr:nvCxnSpPr>
      <xdr:spPr>
        <a:xfrm>
          <a:off x="14592300" y="16900336"/>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91847</xdr:rowOff>
    </xdr:from>
    <xdr:to>
      <xdr:col>76</xdr:col>
      <xdr:colOff>114300</xdr:colOff>
      <xdr:row>98</xdr:row>
      <xdr:rowOff>98236</xdr:rowOff>
    </xdr:to>
    <xdr:cxnSp macro="">
      <xdr:nvCxnSpPr>
        <xdr:cNvPr id="689" name="直線コネクタ 688"/>
        <xdr:cNvCxnSpPr/>
      </xdr:nvCxnSpPr>
      <xdr:spPr>
        <a:xfrm>
          <a:off x="13703300" y="16893947"/>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91847</xdr:rowOff>
    </xdr:from>
    <xdr:to>
      <xdr:col>71</xdr:col>
      <xdr:colOff>177800</xdr:colOff>
      <xdr:row>98</xdr:row>
      <xdr:rowOff>108094</xdr:rowOff>
    </xdr:to>
    <xdr:cxnSp macro="">
      <xdr:nvCxnSpPr>
        <xdr:cNvPr id="692" name="直線コネクタ 691"/>
        <xdr:cNvCxnSpPr/>
      </xdr:nvCxnSpPr>
      <xdr:spPr>
        <a:xfrm flipV="1">
          <a:off x="12814300" y="16893947"/>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152503</xdr:rowOff>
    </xdr:from>
    <xdr:ext cx="534377" cy="259045"/>
    <xdr:sp macro="" textlink="">
      <xdr:nvSpPr>
        <xdr:cNvPr id="696" name="テキスト ボックス 695"/>
        <xdr:cNvSpPr txBox="1"/>
      </xdr:nvSpPr>
      <xdr:spPr>
        <a:xfrm>
          <a:off x="12547111" y="16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66010</xdr:rowOff>
    </xdr:from>
    <xdr:to>
      <xdr:col>85</xdr:col>
      <xdr:colOff>177800</xdr:colOff>
      <xdr:row>98</xdr:row>
      <xdr:rowOff>167610</xdr:rowOff>
    </xdr:to>
    <xdr:sp macro="" textlink="">
      <xdr:nvSpPr>
        <xdr:cNvPr id="702" name="楕円 701"/>
        <xdr:cNvSpPr/>
      </xdr:nvSpPr>
      <xdr:spPr>
        <a:xfrm>
          <a:off x="16268700" y="168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58186</xdr:rowOff>
    </xdr:from>
    <xdr:to>
      <xdr:col>81</xdr:col>
      <xdr:colOff>101600</xdr:colOff>
      <xdr:row>98</xdr:row>
      <xdr:rowOff>159786</xdr:rowOff>
    </xdr:to>
    <xdr:sp macro="" textlink="">
      <xdr:nvSpPr>
        <xdr:cNvPr id="704" name="楕円 703"/>
        <xdr:cNvSpPr/>
      </xdr:nvSpPr>
      <xdr:spPr>
        <a:xfrm>
          <a:off x="15430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150913</xdr:rowOff>
    </xdr:from>
    <xdr:ext cx="534377" cy="259045"/>
    <xdr:sp macro="" textlink="">
      <xdr:nvSpPr>
        <xdr:cNvPr id="705" name="テキスト ボックス 704"/>
        <xdr:cNvSpPr txBox="1"/>
      </xdr:nvSpPr>
      <xdr:spPr>
        <a:xfrm>
          <a:off x="15214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47436</xdr:rowOff>
    </xdr:from>
    <xdr:to>
      <xdr:col>76</xdr:col>
      <xdr:colOff>165100</xdr:colOff>
      <xdr:row>98</xdr:row>
      <xdr:rowOff>149036</xdr:rowOff>
    </xdr:to>
    <xdr:sp macro="" textlink="">
      <xdr:nvSpPr>
        <xdr:cNvPr id="706" name="楕円 705"/>
        <xdr:cNvSpPr/>
      </xdr:nvSpPr>
      <xdr:spPr>
        <a:xfrm>
          <a:off x="14541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140163</xdr:rowOff>
    </xdr:from>
    <xdr:ext cx="534377" cy="259045"/>
    <xdr:sp macro="" textlink="">
      <xdr:nvSpPr>
        <xdr:cNvPr id="707" name="テキスト ボックス 706"/>
        <xdr:cNvSpPr txBox="1"/>
      </xdr:nvSpPr>
      <xdr:spPr>
        <a:xfrm>
          <a:off x="14325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41047</xdr:rowOff>
    </xdr:from>
    <xdr:to>
      <xdr:col>72</xdr:col>
      <xdr:colOff>38100</xdr:colOff>
      <xdr:row>98</xdr:row>
      <xdr:rowOff>142647</xdr:rowOff>
    </xdr:to>
    <xdr:sp macro="" textlink="">
      <xdr:nvSpPr>
        <xdr:cNvPr id="708" name="楕円 707"/>
        <xdr:cNvSpPr/>
      </xdr:nvSpPr>
      <xdr:spPr>
        <a:xfrm>
          <a:off x="13652500" y="168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133774</xdr:rowOff>
    </xdr:from>
    <xdr:ext cx="534377" cy="259045"/>
    <xdr:sp macro="" textlink="">
      <xdr:nvSpPr>
        <xdr:cNvPr id="709" name="テキスト ボックス 708"/>
        <xdr:cNvSpPr txBox="1"/>
      </xdr:nvSpPr>
      <xdr:spPr>
        <a:xfrm>
          <a:off x="13436111" y="169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57294</xdr:rowOff>
    </xdr:from>
    <xdr:to>
      <xdr:col>67</xdr:col>
      <xdr:colOff>101600</xdr:colOff>
      <xdr:row>98</xdr:row>
      <xdr:rowOff>158894</xdr:rowOff>
    </xdr:to>
    <xdr:sp macro="" textlink="">
      <xdr:nvSpPr>
        <xdr:cNvPr id="710" name="楕円 709"/>
        <xdr:cNvSpPr/>
      </xdr:nvSpPr>
      <xdr:spPr>
        <a:xfrm>
          <a:off x="12763500" y="168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3971</xdr:rowOff>
    </xdr:from>
    <xdr:ext cx="534377" cy="259045"/>
    <xdr:sp macro="" textlink="">
      <xdr:nvSpPr>
        <xdr:cNvPr id="711" name="テキスト ボックス 710"/>
        <xdr:cNvSpPr txBox="1"/>
      </xdr:nvSpPr>
      <xdr:spPr>
        <a:xfrm>
          <a:off x="12547111" y="166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40487</xdr:rowOff>
    </xdr:from>
    <xdr:to>
      <xdr:col>116</xdr:col>
      <xdr:colOff>63500</xdr:colOff>
      <xdr:row>39</xdr:row>
      <xdr:rowOff>42621</xdr:rowOff>
    </xdr:to>
    <xdr:cxnSp macro="">
      <xdr:nvCxnSpPr>
        <xdr:cNvPr id="740" name="直線コネクタ 739"/>
        <xdr:cNvCxnSpPr/>
      </xdr:nvCxnSpPr>
      <xdr:spPr>
        <a:xfrm>
          <a:off x="21323300" y="6727037"/>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40487</xdr:rowOff>
    </xdr:from>
    <xdr:to>
      <xdr:col>111</xdr:col>
      <xdr:colOff>177800</xdr:colOff>
      <xdr:row>39</xdr:row>
      <xdr:rowOff>44450</xdr:rowOff>
    </xdr:to>
    <xdr:cxnSp macro="">
      <xdr:nvCxnSpPr>
        <xdr:cNvPr id="743" name="直線コネクタ 742"/>
        <xdr:cNvCxnSpPr/>
      </xdr:nvCxnSpPr>
      <xdr:spPr>
        <a:xfrm flipV="1">
          <a:off x="20434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163271</xdr:rowOff>
    </xdr:from>
    <xdr:to>
      <xdr:col>116</xdr:col>
      <xdr:colOff>114300</xdr:colOff>
      <xdr:row>39</xdr:row>
      <xdr:rowOff>93421</xdr:rowOff>
    </xdr:to>
    <xdr:sp macro="" textlink="">
      <xdr:nvSpPr>
        <xdr:cNvPr id="759" name="楕円 758"/>
        <xdr:cNvSpPr/>
      </xdr:nvSpPr>
      <xdr:spPr>
        <a:xfrm>
          <a:off x="221107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78198</xdr:rowOff>
    </xdr:from>
    <xdr:ext cx="313932" cy="259045"/>
    <xdr:sp macro="" textlink="">
      <xdr:nvSpPr>
        <xdr:cNvPr id="760" name="投資及び出資金該当値テキスト"/>
        <xdr:cNvSpPr txBox="1"/>
      </xdr:nvSpPr>
      <xdr:spPr>
        <a:xfrm>
          <a:off x="22212300" y="65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161137</xdr:rowOff>
    </xdr:from>
    <xdr:to>
      <xdr:col>112</xdr:col>
      <xdr:colOff>38100</xdr:colOff>
      <xdr:row>39</xdr:row>
      <xdr:rowOff>91287</xdr:rowOff>
    </xdr:to>
    <xdr:sp macro="" textlink="">
      <xdr:nvSpPr>
        <xdr:cNvPr id="761" name="楕円 760"/>
        <xdr:cNvSpPr/>
      </xdr:nvSpPr>
      <xdr:spPr>
        <a:xfrm>
          <a:off x="21272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82414</xdr:rowOff>
    </xdr:from>
    <xdr:ext cx="313932" cy="259045"/>
    <xdr:sp macro="" textlink="">
      <xdr:nvSpPr>
        <xdr:cNvPr id="762" name="テキスト ボックス 761"/>
        <xdr:cNvSpPr txBox="1"/>
      </xdr:nvSpPr>
      <xdr:spPr>
        <a:xfrm>
          <a:off x="21166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127264</xdr:rowOff>
    </xdr:from>
    <xdr:to>
      <xdr:col>116</xdr:col>
      <xdr:colOff>63500</xdr:colOff>
      <xdr:row>57</xdr:row>
      <xdr:rowOff>130511</xdr:rowOff>
    </xdr:to>
    <xdr:cxnSp macro="">
      <xdr:nvCxnSpPr>
        <xdr:cNvPr id="795" name="直線コネクタ 794"/>
        <xdr:cNvCxnSpPr/>
      </xdr:nvCxnSpPr>
      <xdr:spPr>
        <a:xfrm flipV="1">
          <a:off x="21323300" y="9899914"/>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130511</xdr:rowOff>
    </xdr:from>
    <xdr:to>
      <xdr:col>111</xdr:col>
      <xdr:colOff>177800</xdr:colOff>
      <xdr:row>57</xdr:row>
      <xdr:rowOff>134031</xdr:rowOff>
    </xdr:to>
    <xdr:cxnSp macro="">
      <xdr:nvCxnSpPr>
        <xdr:cNvPr id="798" name="直線コネクタ 797"/>
        <xdr:cNvCxnSpPr/>
      </xdr:nvCxnSpPr>
      <xdr:spPr>
        <a:xfrm flipV="1">
          <a:off x="20434300" y="990316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134031</xdr:rowOff>
    </xdr:from>
    <xdr:to>
      <xdr:col>107</xdr:col>
      <xdr:colOff>50800</xdr:colOff>
      <xdr:row>57</xdr:row>
      <xdr:rowOff>136362</xdr:rowOff>
    </xdr:to>
    <xdr:cxnSp macro="">
      <xdr:nvCxnSpPr>
        <xdr:cNvPr id="801" name="直線コネクタ 800"/>
        <xdr:cNvCxnSpPr/>
      </xdr:nvCxnSpPr>
      <xdr:spPr>
        <a:xfrm flipV="1">
          <a:off x="19545300" y="9906681"/>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136362</xdr:rowOff>
    </xdr:from>
    <xdr:to>
      <xdr:col>102</xdr:col>
      <xdr:colOff>114300</xdr:colOff>
      <xdr:row>57</xdr:row>
      <xdr:rowOff>138740</xdr:rowOff>
    </xdr:to>
    <xdr:cxnSp macro="">
      <xdr:nvCxnSpPr>
        <xdr:cNvPr id="804" name="直線コネクタ 803"/>
        <xdr:cNvCxnSpPr/>
      </xdr:nvCxnSpPr>
      <xdr:spPr>
        <a:xfrm flipV="1">
          <a:off x="18656300" y="990901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08" name="テキスト ボックス 807"/>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76464</xdr:rowOff>
    </xdr:from>
    <xdr:to>
      <xdr:col>116</xdr:col>
      <xdr:colOff>114300</xdr:colOff>
      <xdr:row>58</xdr:row>
      <xdr:rowOff>6614</xdr:rowOff>
    </xdr:to>
    <xdr:sp macro="" textlink="">
      <xdr:nvSpPr>
        <xdr:cNvPr id="814" name="楕円 813"/>
        <xdr:cNvSpPr/>
      </xdr:nvSpPr>
      <xdr:spPr>
        <a:xfrm>
          <a:off x="22110700" y="98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99341</xdr:rowOff>
    </xdr:from>
    <xdr:ext cx="469744" cy="259045"/>
    <xdr:sp macro="" textlink="">
      <xdr:nvSpPr>
        <xdr:cNvPr id="815" name="貸付金該当値テキスト"/>
        <xdr:cNvSpPr txBox="1"/>
      </xdr:nvSpPr>
      <xdr:spPr>
        <a:xfrm>
          <a:off x="22212300" y="970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79711</xdr:rowOff>
    </xdr:from>
    <xdr:to>
      <xdr:col>112</xdr:col>
      <xdr:colOff>38100</xdr:colOff>
      <xdr:row>58</xdr:row>
      <xdr:rowOff>9861</xdr:rowOff>
    </xdr:to>
    <xdr:sp macro="" textlink="">
      <xdr:nvSpPr>
        <xdr:cNvPr id="816" name="楕円 815"/>
        <xdr:cNvSpPr/>
      </xdr:nvSpPr>
      <xdr:spPr>
        <a:xfrm>
          <a:off x="21272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26388</xdr:rowOff>
    </xdr:from>
    <xdr:ext cx="469744" cy="259045"/>
    <xdr:sp macro="" textlink="">
      <xdr:nvSpPr>
        <xdr:cNvPr id="817" name="テキスト ボックス 816"/>
        <xdr:cNvSpPr txBox="1"/>
      </xdr:nvSpPr>
      <xdr:spPr>
        <a:xfrm>
          <a:off x="21088428" y="96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83231</xdr:rowOff>
    </xdr:from>
    <xdr:to>
      <xdr:col>107</xdr:col>
      <xdr:colOff>101600</xdr:colOff>
      <xdr:row>58</xdr:row>
      <xdr:rowOff>13381</xdr:rowOff>
    </xdr:to>
    <xdr:sp macro="" textlink="">
      <xdr:nvSpPr>
        <xdr:cNvPr id="818" name="楕円 817"/>
        <xdr:cNvSpPr/>
      </xdr:nvSpPr>
      <xdr:spPr>
        <a:xfrm>
          <a:off x="20383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29908</xdr:rowOff>
    </xdr:from>
    <xdr:ext cx="469744" cy="259045"/>
    <xdr:sp macro="" textlink="">
      <xdr:nvSpPr>
        <xdr:cNvPr id="819" name="テキスト ボックス 818"/>
        <xdr:cNvSpPr txBox="1"/>
      </xdr:nvSpPr>
      <xdr:spPr>
        <a:xfrm>
          <a:off x="20199428" y="963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85562</xdr:rowOff>
    </xdr:from>
    <xdr:to>
      <xdr:col>102</xdr:col>
      <xdr:colOff>165100</xdr:colOff>
      <xdr:row>58</xdr:row>
      <xdr:rowOff>15712</xdr:rowOff>
    </xdr:to>
    <xdr:sp macro="" textlink="">
      <xdr:nvSpPr>
        <xdr:cNvPr id="820" name="楕円 819"/>
        <xdr:cNvSpPr/>
      </xdr:nvSpPr>
      <xdr:spPr>
        <a:xfrm>
          <a:off x="19494500" y="98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32239</xdr:rowOff>
    </xdr:from>
    <xdr:ext cx="469744" cy="259045"/>
    <xdr:sp macro="" textlink="">
      <xdr:nvSpPr>
        <xdr:cNvPr id="821" name="テキスト ボックス 820"/>
        <xdr:cNvSpPr txBox="1"/>
      </xdr:nvSpPr>
      <xdr:spPr>
        <a:xfrm>
          <a:off x="19310428" y="96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87940</xdr:rowOff>
    </xdr:from>
    <xdr:to>
      <xdr:col>98</xdr:col>
      <xdr:colOff>38100</xdr:colOff>
      <xdr:row>58</xdr:row>
      <xdr:rowOff>18090</xdr:rowOff>
    </xdr:to>
    <xdr:sp macro="" textlink="">
      <xdr:nvSpPr>
        <xdr:cNvPr id="822" name="楕円 821"/>
        <xdr:cNvSpPr/>
      </xdr:nvSpPr>
      <xdr:spPr>
        <a:xfrm>
          <a:off x="18605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34617</xdr:rowOff>
    </xdr:from>
    <xdr:ext cx="469744" cy="259045"/>
    <xdr:sp macro="" textlink="">
      <xdr:nvSpPr>
        <xdr:cNvPr id="823" name="テキスト ボックス 822"/>
        <xdr:cNvSpPr txBox="1"/>
      </xdr:nvSpPr>
      <xdr:spPr>
        <a:xfrm>
          <a:off x="18421428" y="96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57918</xdr:rowOff>
    </xdr:from>
    <xdr:to>
      <xdr:col>116</xdr:col>
      <xdr:colOff>63500</xdr:colOff>
      <xdr:row>72</xdr:row>
      <xdr:rowOff>118135</xdr:rowOff>
    </xdr:to>
    <xdr:cxnSp macro="">
      <xdr:nvCxnSpPr>
        <xdr:cNvPr id="853" name="直線コネクタ 852"/>
        <xdr:cNvCxnSpPr/>
      </xdr:nvCxnSpPr>
      <xdr:spPr>
        <a:xfrm flipV="1">
          <a:off x="21323300" y="12402318"/>
          <a:ext cx="8382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118135</xdr:rowOff>
    </xdr:from>
    <xdr:to>
      <xdr:col>111</xdr:col>
      <xdr:colOff>177800</xdr:colOff>
      <xdr:row>73</xdr:row>
      <xdr:rowOff>9551</xdr:rowOff>
    </xdr:to>
    <xdr:cxnSp macro="">
      <xdr:nvCxnSpPr>
        <xdr:cNvPr id="856" name="直線コネクタ 855"/>
        <xdr:cNvCxnSpPr/>
      </xdr:nvCxnSpPr>
      <xdr:spPr>
        <a:xfrm flipV="1">
          <a:off x="20434300" y="1246253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9551</xdr:rowOff>
    </xdr:from>
    <xdr:to>
      <xdr:col>107</xdr:col>
      <xdr:colOff>50800</xdr:colOff>
      <xdr:row>73</xdr:row>
      <xdr:rowOff>20333</xdr:rowOff>
    </xdr:to>
    <xdr:cxnSp macro="">
      <xdr:nvCxnSpPr>
        <xdr:cNvPr id="859" name="直線コネクタ 858"/>
        <xdr:cNvCxnSpPr/>
      </xdr:nvCxnSpPr>
      <xdr:spPr>
        <a:xfrm flipV="1">
          <a:off x="19545300" y="12525401"/>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20333</xdr:rowOff>
    </xdr:from>
    <xdr:to>
      <xdr:col>102</xdr:col>
      <xdr:colOff>114300</xdr:colOff>
      <xdr:row>73</xdr:row>
      <xdr:rowOff>88665</xdr:rowOff>
    </xdr:to>
    <xdr:cxnSp macro="">
      <xdr:nvCxnSpPr>
        <xdr:cNvPr id="862" name="直線コネクタ 861"/>
        <xdr:cNvCxnSpPr/>
      </xdr:nvCxnSpPr>
      <xdr:spPr>
        <a:xfrm flipV="1">
          <a:off x="18656300" y="12536183"/>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7118</xdr:rowOff>
    </xdr:from>
    <xdr:to>
      <xdr:col>116</xdr:col>
      <xdr:colOff>114300</xdr:colOff>
      <xdr:row>72</xdr:row>
      <xdr:rowOff>108718</xdr:rowOff>
    </xdr:to>
    <xdr:sp macro="" textlink="">
      <xdr:nvSpPr>
        <xdr:cNvPr id="872" name="楕円 871"/>
        <xdr:cNvSpPr/>
      </xdr:nvSpPr>
      <xdr:spPr>
        <a:xfrm>
          <a:off x="22110700" y="123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29995</xdr:rowOff>
    </xdr:from>
    <xdr:ext cx="534377" cy="259045"/>
    <xdr:sp macro="" textlink="">
      <xdr:nvSpPr>
        <xdr:cNvPr id="873" name="繰出金該当値テキスト"/>
        <xdr:cNvSpPr txBox="1"/>
      </xdr:nvSpPr>
      <xdr:spPr>
        <a:xfrm>
          <a:off x="22212300" y="122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67335</xdr:rowOff>
    </xdr:from>
    <xdr:to>
      <xdr:col>112</xdr:col>
      <xdr:colOff>38100</xdr:colOff>
      <xdr:row>72</xdr:row>
      <xdr:rowOff>168935</xdr:rowOff>
    </xdr:to>
    <xdr:sp macro="" textlink="">
      <xdr:nvSpPr>
        <xdr:cNvPr id="874" name="楕円 873"/>
        <xdr:cNvSpPr/>
      </xdr:nvSpPr>
      <xdr:spPr>
        <a:xfrm>
          <a:off x="21272500" y="12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14012</xdr:rowOff>
    </xdr:from>
    <xdr:ext cx="534377" cy="259045"/>
    <xdr:sp macro="" textlink="">
      <xdr:nvSpPr>
        <xdr:cNvPr id="875" name="テキスト ボックス 874"/>
        <xdr:cNvSpPr txBox="1"/>
      </xdr:nvSpPr>
      <xdr:spPr>
        <a:xfrm>
          <a:off x="21056111" y="121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130201</xdr:rowOff>
    </xdr:from>
    <xdr:to>
      <xdr:col>107</xdr:col>
      <xdr:colOff>101600</xdr:colOff>
      <xdr:row>73</xdr:row>
      <xdr:rowOff>60351</xdr:rowOff>
    </xdr:to>
    <xdr:sp macro="" textlink="">
      <xdr:nvSpPr>
        <xdr:cNvPr id="876" name="楕円 875"/>
        <xdr:cNvSpPr/>
      </xdr:nvSpPr>
      <xdr:spPr>
        <a:xfrm>
          <a:off x="20383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76878</xdr:rowOff>
    </xdr:from>
    <xdr:ext cx="534377" cy="259045"/>
    <xdr:sp macro="" textlink="">
      <xdr:nvSpPr>
        <xdr:cNvPr id="877" name="テキスト ボックス 876"/>
        <xdr:cNvSpPr txBox="1"/>
      </xdr:nvSpPr>
      <xdr:spPr>
        <a:xfrm>
          <a:off x="20167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140983</xdr:rowOff>
    </xdr:from>
    <xdr:to>
      <xdr:col>102</xdr:col>
      <xdr:colOff>165100</xdr:colOff>
      <xdr:row>73</xdr:row>
      <xdr:rowOff>71133</xdr:rowOff>
    </xdr:to>
    <xdr:sp macro="" textlink="">
      <xdr:nvSpPr>
        <xdr:cNvPr id="878" name="楕円 877"/>
        <xdr:cNvSpPr/>
      </xdr:nvSpPr>
      <xdr:spPr>
        <a:xfrm>
          <a:off x="19494500" y="124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87660</xdr:rowOff>
    </xdr:from>
    <xdr:ext cx="534377" cy="259045"/>
    <xdr:sp macro="" textlink="">
      <xdr:nvSpPr>
        <xdr:cNvPr id="879" name="テキスト ボックス 878"/>
        <xdr:cNvSpPr txBox="1"/>
      </xdr:nvSpPr>
      <xdr:spPr>
        <a:xfrm>
          <a:off x="19278111" y="122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37865</xdr:rowOff>
    </xdr:from>
    <xdr:to>
      <xdr:col>98</xdr:col>
      <xdr:colOff>38100</xdr:colOff>
      <xdr:row>73</xdr:row>
      <xdr:rowOff>139465</xdr:rowOff>
    </xdr:to>
    <xdr:sp macro="" textlink="">
      <xdr:nvSpPr>
        <xdr:cNvPr id="880" name="楕円 879"/>
        <xdr:cNvSpPr/>
      </xdr:nvSpPr>
      <xdr:spPr>
        <a:xfrm>
          <a:off x="18605500" y="125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155992</xdr:rowOff>
    </xdr:from>
    <xdr:ext cx="534377" cy="259045"/>
    <xdr:sp macro="" textlink="">
      <xdr:nvSpPr>
        <xdr:cNvPr id="881" name="テキスト ボックス 880"/>
        <xdr:cNvSpPr txBox="1"/>
      </xdr:nvSpPr>
      <xdr:spPr>
        <a:xfrm>
          <a:off x="18389111" y="123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特筆すべきは普通建設事業にかかる経費が全国平均、類似団体平均と比べて大幅に低いことが挙げられる。</a:t>
          </a:r>
          <a:endParaRPr lang="ja-JP" altLang="ja-JP" sz="1400">
            <a:effectLst/>
          </a:endParaRPr>
        </a:p>
        <a:p>
          <a:r>
            <a:rPr kumimoji="1" lang="ja-JP" altLang="ja-JP" sz="1100">
              <a:solidFill>
                <a:schemeClr val="dk1"/>
              </a:solidFill>
              <a:effectLst/>
              <a:latin typeface="+mn-lt"/>
              <a:ea typeface="+mn-ea"/>
              <a:cs typeface="+mn-cs"/>
            </a:rPr>
            <a:t>　これは、老朽化した公共施設の更新及び大規模改修をせず、小額の修繕によって整備していることが原因であり、その分維持補修費が類似団体平均を上回っている。（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要因として除排雪にかかる経費が過大であることも一因）</a:t>
          </a:r>
          <a:endParaRPr lang="ja-JP" altLang="ja-JP" sz="1400">
            <a:effectLst/>
          </a:endParaRPr>
        </a:p>
        <a:p>
          <a:r>
            <a:rPr kumimoji="1" lang="ja-JP" altLang="ja-JP" sz="1100">
              <a:solidFill>
                <a:schemeClr val="dk1"/>
              </a:solidFill>
              <a:effectLst/>
              <a:latin typeface="+mn-lt"/>
              <a:ea typeface="+mn-ea"/>
              <a:cs typeface="+mn-cs"/>
            </a:rPr>
            <a:t>　また、経常収支比率を押し上げている要因である扶助費の増加も顕著であり、今後も社会福祉サービスの充実及び高齢化に伴い増加傾向にあることが予想される。</a:t>
          </a:r>
          <a:endParaRPr lang="ja-JP" altLang="ja-JP" sz="1400">
            <a:effectLst/>
          </a:endParaRPr>
        </a:p>
        <a:p>
          <a:r>
            <a:rPr kumimoji="1" lang="ja-JP" altLang="ja-JP" sz="1100">
              <a:solidFill>
                <a:schemeClr val="dk1"/>
              </a:solidFill>
              <a:effectLst/>
              <a:latin typeface="+mn-lt"/>
              <a:ea typeface="+mn-ea"/>
              <a:cs typeface="+mn-cs"/>
            </a:rPr>
            <a:t>　その他、将来負担比率に影響を及ぼす積立金が類似団体と比べて低いことも憂慮せねばならず、今後は類似団体平均よりも大幅に高い繰出金の圧縮にも努める必要がある。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130556</xdr:rowOff>
    </xdr:from>
    <xdr:to>
      <xdr:col>24</xdr:col>
      <xdr:colOff>63500</xdr:colOff>
      <xdr:row>31</xdr:row>
      <xdr:rowOff>141006</xdr:rowOff>
    </xdr:to>
    <xdr:cxnSp macro="">
      <xdr:nvCxnSpPr>
        <xdr:cNvPr id="63" name="直線コネクタ 62"/>
        <xdr:cNvCxnSpPr/>
      </xdr:nvCxnSpPr>
      <xdr:spPr>
        <a:xfrm flipV="1">
          <a:off x="3797300" y="5445506"/>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141006</xdr:rowOff>
    </xdr:from>
    <xdr:to>
      <xdr:col>19</xdr:col>
      <xdr:colOff>177800</xdr:colOff>
      <xdr:row>32</xdr:row>
      <xdr:rowOff>30625</xdr:rowOff>
    </xdr:to>
    <xdr:cxnSp macro="">
      <xdr:nvCxnSpPr>
        <xdr:cNvPr id="66" name="直線コネクタ 65"/>
        <xdr:cNvCxnSpPr/>
      </xdr:nvCxnSpPr>
      <xdr:spPr>
        <a:xfrm flipV="1">
          <a:off x="2908300" y="545595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16583</xdr:rowOff>
    </xdr:from>
    <xdr:to>
      <xdr:col>15</xdr:col>
      <xdr:colOff>50800</xdr:colOff>
      <xdr:row>32</xdr:row>
      <xdr:rowOff>30625</xdr:rowOff>
    </xdr:to>
    <xdr:cxnSp macro="">
      <xdr:nvCxnSpPr>
        <xdr:cNvPr id="69" name="直線コネクタ 68"/>
        <xdr:cNvCxnSpPr/>
      </xdr:nvCxnSpPr>
      <xdr:spPr>
        <a:xfrm>
          <a:off x="2019300" y="5331533"/>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16583</xdr:rowOff>
    </xdr:from>
    <xdr:to>
      <xdr:col>10</xdr:col>
      <xdr:colOff>114300</xdr:colOff>
      <xdr:row>31</xdr:row>
      <xdr:rowOff>91367</xdr:rowOff>
    </xdr:to>
    <xdr:cxnSp macro="">
      <xdr:nvCxnSpPr>
        <xdr:cNvPr id="72" name="直線コネクタ 71"/>
        <xdr:cNvCxnSpPr/>
      </xdr:nvCxnSpPr>
      <xdr:spPr>
        <a:xfrm flipV="1">
          <a:off x="1130300" y="5331533"/>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79756</xdr:rowOff>
    </xdr:from>
    <xdr:to>
      <xdr:col>24</xdr:col>
      <xdr:colOff>114300</xdr:colOff>
      <xdr:row>32</xdr:row>
      <xdr:rowOff>9906</xdr:rowOff>
    </xdr:to>
    <xdr:sp macro="" textlink="">
      <xdr:nvSpPr>
        <xdr:cNvPr id="82" name="楕円 81"/>
        <xdr:cNvSpPr/>
      </xdr:nvSpPr>
      <xdr:spPr>
        <a:xfrm>
          <a:off x="4584700" y="5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102633</xdr:rowOff>
    </xdr:from>
    <xdr:ext cx="469744" cy="259045"/>
    <xdr:sp macro="" textlink="">
      <xdr:nvSpPr>
        <xdr:cNvPr id="83" name="議会費該当値テキスト"/>
        <xdr:cNvSpPr txBox="1"/>
      </xdr:nvSpPr>
      <xdr:spPr>
        <a:xfrm>
          <a:off x="4686300" y="52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90206</xdr:rowOff>
    </xdr:from>
    <xdr:to>
      <xdr:col>20</xdr:col>
      <xdr:colOff>38100</xdr:colOff>
      <xdr:row>32</xdr:row>
      <xdr:rowOff>20356</xdr:rowOff>
    </xdr:to>
    <xdr:sp macro="" textlink="">
      <xdr:nvSpPr>
        <xdr:cNvPr id="84" name="楕円 83"/>
        <xdr:cNvSpPr/>
      </xdr:nvSpPr>
      <xdr:spPr>
        <a:xfrm>
          <a:off x="3746500" y="54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36883</xdr:rowOff>
    </xdr:from>
    <xdr:ext cx="469744" cy="259045"/>
    <xdr:sp macro="" textlink="">
      <xdr:nvSpPr>
        <xdr:cNvPr id="85" name="テキスト ボックス 84"/>
        <xdr:cNvSpPr txBox="1"/>
      </xdr:nvSpPr>
      <xdr:spPr>
        <a:xfrm>
          <a:off x="3562428" y="518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151275</xdr:rowOff>
    </xdr:from>
    <xdr:to>
      <xdr:col>15</xdr:col>
      <xdr:colOff>101600</xdr:colOff>
      <xdr:row>32</xdr:row>
      <xdr:rowOff>81425</xdr:rowOff>
    </xdr:to>
    <xdr:sp macro="" textlink="">
      <xdr:nvSpPr>
        <xdr:cNvPr id="86" name="楕円 85"/>
        <xdr:cNvSpPr/>
      </xdr:nvSpPr>
      <xdr:spPr>
        <a:xfrm>
          <a:off x="2857500" y="5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97952</xdr:rowOff>
    </xdr:from>
    <xdr:ext cx="469744" cy="259045"/>
    <xdr:sp macro="" textlink="">
      <xdr:nvSpPr>
        <xdr:cNvPr id="87" name="テキスト ボックス 86"/>
        <xdr:cNvSpPr txBox="1"/>
      </xdr:nvSpPr>
      <xdr:spPr>
        <a:xfrm>
          <a:off x="2673428" y="52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137233</xdr:rowOff>
    </xdr:from>
    <xdr:to>
      <xdr:col>10</xdr:col>
      <xdr:colOff>165100</xdr:colOff>
      <xdr:row>31</xdr:row>
      <xdr:rowOff>67383</xdr:rowOff>
    </xdr:to>
    <xdr:sp macro="" textlink="">
      <xdr:nvSpPr>
        <xdr:cNvPr id="88" name="楕円 87"/>
        <xdr:cNvSpPr/>
      </xdr:nvSpPr>
      <xdr:spPr>
        <a:xfrm>
          <a:off x="1968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83910</xdr:rowOff>
    </xdr:from>
    <xdr:ext cx="469744" cy="259045"/>
    <xdr:sp macro="" textlink="">
      <xdr:nvSpPr>
        <xdr:cNvPr id="89" name="テキスト ボックス 88"/>
        <xdr:cNvSpPr txBox="1"/>
      </xdr:nvSpPr>
      <xdr:spPr>
        <a:xfrm>
          <a:off x="1784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40567</xdr:rowOff>
    </xdr:from>
    <xdr:to>
      <xdr:col>6</xdr:col>
      <xdr:colOff>38100</xdr:colOff>
      <xdr:row>31</xdr:row>
      <xdr:rowOff>142167</xdr:rowOff>
    </xdr:to>
    <xdr:sp macro="" textlink="">
      <xdr:nvSpPr>
        <xdr:cNvPr id="90" name="楕円 89"/>
        <xdr:cNvSpPr/>
      </xdr:nvSpPr>
      <xdr:spPr>
        <a:xfrm>
          <a:off x="1079500" y="53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158694</xdr:rowOff>
    </xdr:from>
    <xdr:ext cx="469744" cy="259045"/>
    <xdr:sp macro="" textlink="">
      <xdr:nvSpPr>
        <xdr:cNvPr id="91" name="テキスト ボックス 90"/>
        <xdr:cNvSpPr txBox="1"/>
      </xdr:nvSpPr>
      <xdr:spPr>
        <a:xfrm>
          <a:off x="895428" y="51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141482</xdr:rowOff>
    </xdr:from>
    <xdr:to>
      <xdr:col>24</xdr:col>
      <xdr:colOff>63500</xdr:colOff>
      <xdr:row>58</xdr:row>
      <xdr:rowOff>143845</xdr:rowOff>
    </xdr:to>
    <xdr:cxnSp macro="">
      <xdr:nvCxnSpPr>
        <xdr:cNvPr id="120" name="直線コネクタ 119"/>
        <xdr:cNvCxnSpPr/>
      </xdr:nvCxnSpPr>
      <xdr:spPr>
        <a:xfrm>
          <a:off x="3797300" y="10085582"/>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139885</xdr:rowOff>
    </xdr:from>
    <xdr:to>
      <xdr:col>19</xdr:col>
      <xdr:colOff>177800</xdr:colOff>
      <xdr:row>58</xdr:row>
      <xdr:rowOff>141482</xdr:rowOff>
    </xdr:to>
    <xdr:cxnSp macro="">
      <xdr:nvCxnSpPr>
        <xdr:cNvPr id="123" name="直線コネクタ 122"/>
        <xdr:cNvCxnSpPr/>
      </xdr:nvCxnSpPr>
      <xdr:spPr>
        <a:xfrm>
          <a:off x="2908300" y="10083985"/>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139885</xdr:rowOff>
    </xdr:from>
    <xdr:to>
      <xdr:col>15</xdr:col>
      <xdr:colOff>50800</xdr:colOff>
      <xdr:row>58</xdr:row>
      <xdr:rowOff>140746</xdr:rowOff>
    </xdr:to>
    <xdr:cxnSp macro="">
      <xdr:nvCxnSpPr>
        <xdr:cNvPr id="126" name="直線コネクタ 125"/>
        <xdr:cNvCxnSpPr/>
      </xdr:nvCxnSpPr>
      <xdr:spPr>
        <a:xfrm flipV="1">
          <a:off x="2019300" y="10083985"/>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140746</xdr:rowOff>
    </xdr:from>
    <xdr:to>
      <xdr:col>10</xdr:col>
      <xdr:colOff>114300</xdr:colOff>
      <xdr:row>58</xdr:row>
      <xdr:rowOff>154047</xdr:rowOff>
    </xdr:to>
    <xdr:cxnSp macro="">
      <xdr:nvCxnSpPr>
        <xdr:cNvPr id="129" name="直線コネクタ 128"/>
        <xdr:cNvCxnSpPr/>
      </xdr:nvCxnSpPr>
      <xdr:spPr>
        <a:xfrm flipV="1">
          <a:off x="1130300" y="10084846"/>
          <a:ext cx="8890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3" name="テキスト ボックス 132"/>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93045</xdr:rowOff>
    </xdr:from>
    <xdr:to>
      <xdr:col>24</xdr:col>
      <xdr:colOff>114300</xdr:colOff>
      <xdr:row>59</xdr:row>
      <xdr:rowOff>23195</xdr:rowOff>
    </xdr:to>
    <xdr:sp macro="" textlink="">
      <xdr:nvSpPr>
        <xdr:cNvPr id="139" name="楕円 138"/>
        <xdr:cNvSpPr/>
      </xdr:nvSpPr>
      <xdr:spPr>
        <a:xfrm>
          <a:off x="4584700" y="100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7972</xdr:rowOff>
    </xdr:from>
    <xdr:ext cx="534377" cy="259045"/>
    <xdr:sp macro="" textlink="">
      <xdr:nvSpPr>
        <xdr:cNvPr id="140" name="総務費該当値テキスト"/>
        <xdr:cNvSpPr txBox="1"/>
      </xdr:nvSpPr>
      <xdr:spPr>
        <a:xfrm>
          <a:off x="4686300" y="9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90682</xdr:rowOff>
    </xdr:from>
    <xdr:to>
      <xdr:col>20</xdr:col>
      <xdr:colOff>38100</xdr:colOff>
      <xdr:row>59</xdr:row>
      <xdr:rowOff>20832</xdr:rowOff>
    </xdr:to>
    <xdr:sp macro="" textlink="">
      <xdr:nvSpPr>
        <xdr:cNvPr id="141" name="楕円 140"/>
        <xdr:cNvSpPr/>
      </xdr:nvSpPr>
      <xdr:spPr>
        <a:xfrm>
          <a:off x="3746500" y="1003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11959</xdr:rowOff>
    </xdr:from>
    <xdr:ext cx="534377" cy="259045"/>
    <xdr:sp macro="" textlink="">
      <xdr:nvSpPr>
        <xdr:cNvPr id="142" name="テキスト ボックス 141"/>
        <xdr:cNvSpPr txBox="1"/>
      </xdr:nvSpPr>
      <xdr:spPr>
        <a:xfrm>
          <a:off x="3530111" y="1012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89085</xdr:rowOff>
    </xdr:from>
    <xdr:to>
      <xdr:col>15</xdr:col>
      <xdr:colOff>101600</xdr:colOff>
      <xdr:row>59</xdr:row>
      <xdr:rowOff>19235</xdr:rowOff>
    </xdr:to>
    <xdr:sp macro="" textlink="">
      <xdr:nvSpPr>
        <xdr:cNvPr id="143" name="楕円 142"/>
        <xdr:cNvSpPr/>
      </xdr:nvSpPr>
      <xdr:spPr>
        <a:xfrm>
          <a:off x="2857500" y="100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10362</xdr:rowOff>
    </xdr:from>
    <xdr:ext cx="534377" cy="259045"/>
    <xdr:sp macro="" textlink="">
      <xdr:nvSpPr>
        <xdr:cNvPr id="144" name="テキスト ボックス 143"/>
        <xdr:cNvSpPr txBox="1"/>
      </xdr:nvSpPr>
      <xdr:spPr>
        <a:xfrm>
          <a:off x="2641111" y="101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89946</xdr:rowOff>
    </xdr:from>
    <xdr:to>
      <xdr:col>10</xdr:col>
      <xdr:colOff>165100</xdr:colOff>
      <xdr:row>59</xdr:row>
      <xdr:rowOff>20096</xdr:rowOff>
    </xdr:to>
    <xdr:sp macro="" textlink="">
      <xdr:nvSpPr>
        <xdr:cNvPr id="145" name="楕円 144"/>
        <xdr:cNvSpPr/>
      </xdr:nvSpPr>
      <xdr:spPr>
        <a:xfrm>
          <a:off x="1968500" y="100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11223</xdr:rowOff>
    </xdr:from>
    <xdr:ext cx="534377" cy="259045"/>
    <xdr:sp macro="" textlink="">
      <xdr:nvSpPr>
        <xdr:cNvPr id="146" name="テキスト ボックス 145"/>
        <xdr:cNvSpPr txBox="1"/>
      </xdr:nvSpPr>
      <xdr:spPr>
        <a:xfrm>
          <a:off x="1752111" y="1012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103247</xdr:rowOff>
    </xdr:from>
    <xdr:to>
      <xdr:col>6</xdr:col>
      <xdr:colOff>38100</xdr:colOff>
      <xdr:row>59</xdr:row>
      <xdr:rowOff>33397</xdr:rowOff>
    </xdr:to>
    <xdr:sp macro="" textlink="">
      <xdr:nvSpPr>
        <xdr:cNvPr id="147" name="楕円 146"/>
        <xdr:cNvSpPr/>
      </xdr:nvSpPr>
      <xdr:spPr>
        <a:xfrm>
          <a:off x="1079500" y="100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24524</xdr:rowOff>
    </xdr:from>
    <xdr:ext cx="534377" cy="259045"/>
    <xdr:sp macro="" textlink="">
      <xdr:nvSpPr>
        <xdr:cNvPr id="148" name="テキスト ボックス 147"/>
        <xdr:cNvSpPr txBox="1"/>
      </xdr:nvSpPr>
      <xdr:spPr>
        <a:xfrm>
          <a:off x="863111" y="101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16016</xdr:rowOff>
    </xdr:from>
    <xdr:to>
      <xdr:col>24</xdr:col>
      <xdr:colOff>63500</xdr:colOff>
      <xdr:row>76</xdr:row>
      <xdr:rowOff>59407</xdr:rowOff>
    </xdr:to>
    <xdr:cxnSp macro="">
      <xdr:nvCxnSpPr>
        <xdr:cNvPr id="180" name="直線コネクタ 179"/>
        <xdr:cNvCxnSpPr/>
      </xdr:nvCxnSpPr>
      <xdr:spPr>
        <a:xfrm flipV="1">
          <a:off x="3797300" y="13046216"/>
          <a:ext cx="8382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51885</xdr:rowOff>
    </xdr:from>
    <xdr:to>
      <xdr:col>19</xdr:col>
      <xdr:colOff>177800</xdr:colOff>
      <xdr:row>76</xdr:row>
      <xdr:rowOff>59407</xdr:rowOff>
    </xdr:to>
    <xdr:cxnSp macro="">
      <xdr:nvCxnSpPr>
        <xdr:cNvPr id="183" name="直線コネクタ 182"/>
        <xdr:cNvCxnSpPr/>
      </xdr:nvCxnSpPr>
      <xdr:spPr>
        <a:xfrm>
          <a:off x="2908300" y="13082085"/>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51885</xdr:rowOff>
    </xdr:from>
    <xdr:to>
      <xdr:col>15</xdr:col>
      <xdr:colOff>50800</xdr:colOff>
      <xdr:row>76</xdr:row>
      <xdr:rowOff>119800</xdr:rowOff>
    </xdr:to>
    <xdr:cxnSp macro="">
      <xdr:nvCxnSpPr>
        <xdr:cNvPr id="186" name="直線コネクタ 185"/>
        <xdr:cNvCxnSpPr/>
      </xdr:nvCxnSpPr>
      <xdr:spPr>
        <a:xfrm flipV="1">
          <a:off x="2019300" y="13082085"/>
          <a:ext cx="889000" cy="6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119800</xdr:rowOff>
    </xdr:from>
    <xdr:to>
      <xdr:col>10</xdr:col>
      <xdr:colOff>114300</xdr:colOff>
      <xdr:row>77</xdr:row>
      <xdr:rowOff>18030</xdr:rowOff>
    </xdr:to>
    <xdr:cxnSp macro="">
      <xdr:nvCxnSpPr>
        <xdr:cNvPr id="189" name="直線コネクタ 188"/>
        <xdr:cNvCxnSpPr/>
      </xdr:nvCxnSpPr>
      <xdr:spPr>
        <a:xfrm flipV="1">
          <a:off x="1130300" y="13150000"/>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136667</xdr:rowOff>
    </xdr:from>
    <xdr:to>
      <xdr:col>24</xdr:col>
      <xdr:colOff>114300</xdr:colOff>
      <xdr:row>76</xdr:row>
      <xdr:rowOff>66818</xdr:rowOff>
    </xdr:to>
    <xdr:sp macro="" textlink="">
      <xdr:nvSpPr>
        <xdr:cNvPr id="199" name="楕円 198"/>
        <xdr:cNvSpPr/>
      </xdr:nvSpPr>
      <xdr:spPr>
        <a:xfrm>
          <a:off x="4584700" y="12995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159544</xdr:rowOff>
    </xdr:from>
    <xdr:ext cx="599010" cy="259045"/>
    <xdr:sp macro="" textlink="">
      <xdr:nvSpPr>
        <xdr:cNvPr id="200" name="民生費該当値テキスト"/>
        <xdr:cNvSpPr txBox="1"/>
      </xdr:nvSpPr>
      <xdr:spPr>
        <a:xfrm>
          <a:off x="4686300" y="128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8607</xdr:rowOff>
    </xdr:from>
    <xdr:to>
      <xdr:col>20</xdr:col>
      <xdr:colOff>38100</xdr:colOff>
      <xdr:row>76</xdr:row>
      <xdr:rowOff>110207</xdr:rowOff>
    </xdr:to>
    <xdr:sp macro="" textlink="">
      <xdr:nvSpPr>
        <xdr:cNvPr id="201" name="楕円 200"/>
        <xdr:cNvSpPr/>
      </xdr:nvSpPr>
      <xdr:spPr>
        <a:xfrm>
          <a:off x="3746500" y="130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101334</xdr:rowOff>
    </xdr:from>
    <xdr:ext cx="599010" cy="259045"/>
    <xdr:sp macro="" textlink="">
      <xdr:nvSpPr>
        <xdr:cNvPr id="202" name="テキスト ボックス 201"/>
        <xdr:cNvSpPr txBox="1"/>
      </xdr:nvSpPr>
      <xdr:spPr>
        <a:xfrm>
          <a:off x="3497795" y="131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1085</xdr:rowOff>
    </xdr:from>
    <xdr:to>
      <xdr:col>15</xdr:col>
      <xdr:colOff>101600</xdr:colOff>
      <xdr:row>76</xdr:row>
      <xdr:rowOff>102685</xdr:rowOff>
    </xdr:to>
    <xdr:sp macro="" textlink="">
      <xdr:nvSpPr>
        <xdr:cNvPr id="203" name="楕円 202"/>
        <xdr:cNvSpPr/>
      </xdr:nvSpPr>
      <xdr:spPr>
        <a:xfrm>
          <a:off x="2857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119212</xdr:rowOff>
    </xdr:from>
    <xdr:ext cx="599010" cy="259045"/>
    <xdr:sp macro="" textlink="">
      <xdr:nvSpPr>
        <xdr:cNvPr id="204" name="テキスト ボックス 203"/>
        <xdr:cNvSpPr txBox="1"/>
      </xdr:nvSpPr>
      <xdr:spPr>
        <a:xfrm>
          <a:off x="2608795" y="128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69000</xdr:rowOff>
    </xdr:from>
    <xdr:to>
      <xdr:col>10</xdr:col>
      <xdr:colOff>165100</xdr:colOff>
      <xdr:row>76</xdr:row>
      <xdr:rowOff>170600</xdr:rowOff>
    </xdr:to>
    <xdr:sp macro="" textlink="">
      <xdr:nvSpPr>
        <xdr:cNvPr id="205" name="楕円 204"/>
        <xdr:cNvSpPr/>
      </xdr:nvSpPr>
      <xdr:spPr>
        <a:xfrm>
          <a:off x="1968500" y="130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15678</xdr:rowOff>
    </xdr:from>
    <xdr:ext cx="599010" cy="259045"/>
    <xdr:sp macro="" textlink="">
      <xdr:nvSpPr>
        <xdr:cNvPr id="206" name="テキスト ボックス 205"/>
        <xdr:cNvSpPr txBox="1"/>
      </xdr:nvSpPr>
      <xdr:spPr>
        <a:xfrm>
          <a:off x="1719795" y="128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138680</xdr:rowOff>
    </xdr:from>
    <xdr:to>
      <xdr:col>6</xdr:col>
      <xdr:colOff>38100</xdr:colOff>
      <xdr:row>77</xdr:row>
      <xdr:rowOff>68830</xdr:rowOff>
    </xdr:to>
    <xdr:sp macro="" textlink="">
      <xdr:nvSpPr>
        <xdr:cNvPr id="207" name="楕円 206"/>
        <xdr:cNvSpPr/>
      </xdr:nvSpPr>
      <xdr:spPr>
        <a:xfrm>
          <a:off x="1079500" y="131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85358</xdr:rowOff>
    </xdr:from>
    <xdr:ext cx="599010" cy="259045"/>
    <xdr:sp macro="" textlink="">
      <xdr:nvSpPr>
        <xdr:cNvPr id="208" name="テキスト ボックス 207"/>
        <xdr:cNvSpPr txBox="1"/>
      </xdr:nvSpPr>
      <xdr:spPr>
        <a:xfrm>
          <a:off x="830795" y="129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36683</xdr:rowOff>
    </xdr:from>
    <xdr:to>
      <xdr:col>24</xdr:col>
      <xdr:colOff>63500</xdr:colOff>
      <xdr:row>97</xdr:row>
      <xdr:rowOff>74777</xdr:rowOff>
    </xdr:to>
    <xdr:cxnSp macro="">
      <xdr:nvCxnSpPr>
        <xdr:cNvPr id="240" name="直線コネクタ 239"/>
        <xdr:cNvCxnSpPr/>
      </xdr:nvCxnSpPr>
      <xdr:spPr>
        <a:xfrm flipV="1">
          <a:off x="3797300" y="16495883"/>
          <a:ext cx="838200" cy="2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74777</xdr:rowOff>
    </xdr:from>
    <xdr:to>
      <xdr:col>19</xdr:col>
      <xdr:colOff>177800</xdr:colOff>
      <xdr:row>97</xdr:row>
      <xdr:rowOff>95286</xdr:rowOff>
    </xdr:to>
    <xdr:cxnSp macro="">
      <xdr:nvCxnSpPr>
        <xdr:cNvPr id="243" name="直線コネクタ 242"/>
        <xdr:cNvCxnSpPr/>
      </xdr:nvCxnSpPr>
      <xdr:spPr>
        <a:xfrm flipV="1">
          <a:off x="2908300" y="1670542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95286</xdr:rowOff>
    </xdr:from>
    <xdr:to>
      <xdr:col>15</xdr:col>
      <xdr:colOff>50800</xdr:colOff>
      <xdr:row>97</xdr:row>
      <xdr:rowOff>154967</xdr:rowOff>
    </xdr:to>
    <xdr:cxnSp macro="">
      <xdr:nvCxnSpPr>
        <xdr:cNvPr id="246" name="直線コネクタ 245"/>
        <xdr:cNvCxnSpPr/>
      </xdr:nvCxnSpPr>
      <xdr:spPr>
        <a:xfrm flipV="1">
          <a:off x="2019300" y="16725936"/>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153105</xdr:rowOff>
    </xdr:from>
    <xdr:to>
      <xdr:col>10</xdr:col>
      <xdr:colOff>114300</xdr:colOff>
      <xdr:row>97</xdr:row>
      <xdr:rowOff>154967</xdr:rowOff>
    </xdr:to>
    <xdr:cxnSp macro="">
      <xdr:nvCxnSpPr>
        <xdr:cNvPr id="249" name="直線コネクタ 248"/>
        <xdr:cNvCxnSpPr/>
      </xdr:nvCxnSpPr>
      <xdr:spPr>
        <a:xfrm>
          <a:off x="1130300" y="1678375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157333</xdr:rowOff>
    </xdr:from>
    <xdr:to>
      <xdr:col>24</xdr:col>
      <xdr:colOff>114300</xdr:colOff>
      <xdr:row>96</xdr:row>
      <xdr:rowOff>87483</xdr:rowOff>
    </xdr:to>
    <xdr:sp macro="" textlink="">
      <xdr:nvSpPr>
        <xdr:cNvPr id="259" name="楕円 258"/>
        <xdr:cNvSpPr/>
      </xdr:nvSpPr>
      <xdr:spPr>
        <a:xfrm>
          <a:off x="4584700" y="16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8760</xdr:rowOff>
    </xdr:from>
    <xdr:ext cx="534377" cy="259045"/>
    <xdr:sp macro="" textlink="">
      <xdr:nvSpPr>
        <xdr:cNvPr id="260" name="衛生費該当値テキスト"/>
        <xdr:cNvSpPr txBox="1"/>
      </xdr:nvSpPr>
      <xdr:spPr>
        <a:xfrm>
          <a:off x="4686300" y="162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23977</xdr:rowOff>
    </xdr:from>
    <xdr:to>
      <xdr:col>20</xdr:col>
      <xdr:colOff>38100</xdr:colOff>
      <xdr:row>97</xdr:row>
      <xdr:rowOff>125577</xdr:rowOff>
    </xdr:to>
    <xdr:sp macro="" textlink="">
      <xdr:nvSpPr>
        <xdr:cNvPr id="261" name="楕円 260"/>
        <xdr:cNvSpPr/>
      </xdr:nvSpPr>
      <xdr:spPr>
        <a:xfrm>
          <a:off x="3746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116704</xdr:rowOff>
    </xdr:from>
    <xdr:ext cx="534377" cy="259045"/>
    <xdr:sp macro="" textlink="">
      <xdr:nvSpPr>
        <xdr:cNvPr id="262" name="テキスト ボックス 261"/>
        <xdr:cNvSpPr txBox="1"/>
      </xdr:nvSpPr>
      <xdr:spPr>
        <a:xfrm>
          <a:off x="3530111" y="167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44486</xdr:rowOff>
    </xdr:from>
    <xdr:to>
      <xdr:col>15</xdr:col>
      <xdr:colOff>101600</xdr:colOff>
      <xdr:row>97</xdr:row>
      <xdr:rowOff>146086</xdr:rowOff>
    </xdr:to>
    <xdr:sp macro="" textlink="">
      <xdr:nvSpPr>
        <xdr:cNvPr id="263" name="楕円 262"/>
        <xdr:cNvSpPr/>
      </xdr:nvSpPr>
      <xdr:spPr>
        <a:xfrm>
          <a:off x="2857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137213</xdr:rowOff>
    </xdr:from>
    <xdr:ext cx="534377" cy="259045"/>
    <xdr:sp macro="" textlink="">
      <xdr:nvSpPr>
        <xdr:cNvPr id="264" name="テキスト ボックス 263"/>
        <xdr:cNvSpPr txBox="1"/>
      </xdr:nvSpPr>
      <xdr:spPr>
        <a:xfrm>
          <a:off x="2641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104167</xdr:rowOff>
    </xdr:from>
    <xdr:to>
      <xdr:col>10</xdr:col>
      <xdr:colOff>165100</xdr:colOff>
      <xdr:row>98</xdr:row>
      <xdr:rowOff>34317</xdr:rowOff>
    </xdr:to>
    <xdr:sp macro="" textlink="">
      <xdr:nvSpPr>
        <xdr:cNvPr id="265" name="楕円 264"/>
        <xdr:cNvSpPr/>
      </xdr:nvSpPr>
      <xdr:spPr>
        <a:xfrm>
          <a:off x="1968500" y="167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25444</xdr:rowOff>
    </xdr:from>
    <xdr:ext cx="534377" cy="259045"/>
    <xdr:sp macro="" textlink="">
      <xdr:nvSpPr>
        <xdr:cNvPr id="266" name="テキスト ボックス 265"/>
        <xdr:cNvSpPr txBox="1"/>
      </xdr:nvSpPr>
      <xdr:spPr>
        <a:xfrm>
          <a:off x="1752111" y="168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102305</xdr:rowOff>
    </xdr:from>
    <xdr:to>
      <xdr:col>6</xdr:col>
      <xdr:colOff>38100</xdr:colOff>
      <xdr:row>98</xdr:row>
      <xdr:rowOff>32455</xdr:rowOff>
    </xdr:to>
    <xdr:sp macro="" textlink="">
      <xdr:nvSpPr>
        <xdr:cNvPr id="267" name="楕円 266"/>
        <xdr:cNvSpPr/>
      </xdr:nvSpPr>
      <xdr:spPr>
        <a:xfrm>
          <a:off x="1079500" y="167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48982</xdr:rowOff>
    </xdr:from>
    <xdr:ext cx="534377" cy="259045"/>
    <xdr:sp macro="" textlink="">
      <xdr:nvSpPr>
        <xdr:cNvPr id="268" name="テキスト ボックス 267"/>
        <xdr:cNvSpPr txBox="1"/>
      </xdr:nvSpPr>
      <xdr:spPr>
        <a:xfrm>
          <a:off x="863111" y="165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85163</xdr:rowOff>
    </xdr:from>
    <xdr:to>
      <xdr:col>55</xdr:col>
      <xdr:colOff>0</xdr:colOff>
      <xdr:row>36</xdr:row>
      <xdr:rowOff>102144</xdr:rowOff>
    </xdr:to>
    <xdr:cxnSp macro="">
      <xdr:nvCxnSpPr>
        <xdr:cNvPr id="299" name="直線コネクタ 298"/>
        <xdr:cNvCxnSpPr/>
      </xdr:nvCxnSpPr>
      <xdr:spPr>
        <a:xfrm>
          <a:off x="9639300" y="6257363"/>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85163</xdr:rowOff>
    </xdr:from>
    <xdr:to>
      <xdr:col>50</xdr:col>
      <xdr:colOff>114300</xdr:colOff>
      <xdr:row>36</xdr:row>
      <xdr:rowOff>160274</xdr:rowOff>
    </xdr:to>
    <xdr:cxnSp macro="">
      <xdr:nvCxnSpPr>
        <xdr:cNvPr id="302" name="直線コネクタ 301"/>
        <xdr:cNvCxnSpPr/>
      </xdr:nvCxnSpPr>
      <xdr:spPr>
        <a:xfrm flipV="1">
          <a:off x="8750300" y="62573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131536</xdr:rowOff>
    </xdr:from>
    <xdr:to>
      <xdr:col>45</xdr:col>
      <xdr:colOff>177800</xdr:colOff>
      <xdr:row>36</xdr:row>
      <xdr:rowOff>160274</xdr:rowOff>
    </xdr:to>
    <xdr:cxnSp macro="">
      <xdr:nvCxnSpPr>
        <xdr:cNvPr id="305" name="直線コネクタ 304"/>
        <xdr:cNvCxnSpPr/>
      </xdr:nvCxnSpPr>
      <xdr:spPr>
        <a:xfrm>
          <a:off x="7861300" y="630373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44668</xdr:rowOff>
    </xdr:from>
    <xdr:to>
      <xdr:col>41</xdr:col>
      <xdr:colOff>50800</xdr:colOff>
      <xdr:row>36</xdr:row>
      <xdr:rowOff>131536</xdr:rowOff>
    </xdr:to>
    <xdr:cxnSp macro="">
      <xdr:nvCxnSpPr>
        <xdr:cNvPr id="308" name="直線コネクタ 307"/>
        <xdr:cNvCxnSpPr/>
      </xdr:nvCxnSpPr>
      <xdr:spPr>
        <a:xfrm>
          <a:off x="6972300" y="6216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166931</xdr:rowOff>
    </xdr:from>
    <xdr:ext cx="378565" cy="259045"/>
    <xdr:sp macro="" textlink="">
      <xdr:nvSpPr>
        <xdr:cNvPr id="312" name="テキスト ボックス 311"/>
        <xdr:cNvSpPr txBox="1"/>
      </xdr:nvSpPr>
      <xdr:spPr>
        <a:xfrm>
          <a:off x="6783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51344</xdr:rowOff>
    </xdr:from>
    <xdr:to>
      <xdr:col>55</xdr:col>
      <xdr:colOff>50800</xdr:colOff>
      <xdr:row>36</xdr:row>
      <xdr:rowOff>152944</xdr:rowOff>
    </xdr:to>
    <xdr:sp macro="" textlink="">
      <xdr:nvSpPr>
        <xdr:cNvPr id="318" name="楕円 317"/>
        <xdr:cNvSpPr/>
      </xdr:nvSpPr>
      <xdr:spPr>
        <a:xfrm>
          <a:off x="104267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74221</xdr:rowOff>
    </xdr:from>
    <xdr:ext cx="469744" cy="259045"/>
    <xdr:sp macro="" textlink="">
      <xdr:nvSpPr>
        <xdr:cNvPr id="319" name="労働費該当値テキスト"/>
        <xdr:cNvSpPr txBox="1"/>
      </xdr:nvSpPr>
      <xdr:spPr>
        <a:xfrm>
          <a:off x="10528300" y="60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34363</xdr:rowOff>
    </xdr:from>
    <xdr:to>
      <xdr:col>50</xdr:col>
      <xdr:colOff>165100</xdr:colOff>
      <xdr:row>36</xdr:row>
      <xdr:rowOff>135963</xdr:rowOff>
    </xdr:to>
    <xdr:sp macro="" textlink="">
      <xdr:nvSpPr>
        <xdr:cNvPr id="320" name="楕円 319"/>
        <xdr:cNvSpPr/>
      </xdr:nvSpPr>
      <xdr:spPr>
        <a:xfrm>
          <a:off x="9588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152490</xdr:rowOff>
    </xdr:from>
    <xdr:ext cx="469744" cy="259045"/>
    <xdr:sp macro="" textlink="">
      <xdr:nvSpPr>
        <xdr:cNvPr id="321" name="テキスト ボックス 320"/>
        <xdr:cNvSpPr txBox="1"/>
      </xdr:nvSpPr>
      <xdr:spPr>
        <a:xfrm>
          <a:off x="9404428" y="598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109474</xdr:rowOff>
    </xdr:from>
    <xdr:to>
      <xdr:col>46</xdr:col>
      <xdr:colOff>38100</xdr:colOff>
      <xdr:row>37</xdr:row>
      <xdr:rowOff>39624</xdr:rowOff>
    </xdr:to>
    <xdr:sp macro="" textlink="">
      <xdr:nvSpPr>
        <xdr:cNvPr id="322" name="楕円 321"/>
        <xdr:cNvSpPr/>
      </xdr:nvSpPr>
      <xdr:spPr>
        <a:xfrm>
          <a:off x="869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56151</xdr:rowOff>
    </xdr:from>
    <xdr:ext cx="469744" cy="259045"/>
    <xdr:sp macro="" textlink="">
      <xdr:nvSpPr>
        <xdr:cNvPr id="323" name="テキスト ボックス 322"/>
        <xdr:cNvSpPr txBox="1"/>
      </xdr:nvSpPr>
      <xdr:spPr>
        <a:xfrm>
          <a:off x="851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80736</xdr:rowOff>
    </xdr:from>
    <xdr:to>
      <xdr:col>41</xdr:col>
      <xdr:colOff>101600</xdr:colOff>
      <xdr:row>37</xdr:row>
      <xdr:rowOff>10886</xdr:rowOff>
    </xdr:to>
    <xdr:sp macro="" textlink="">
      <xdr:nvSpPr>
        <xdr:cNvPr id="324" name="楕円 323"/>
        <xdr:cNvSpPr/>
      </xdr:nvSpPr>
      <xdr:spPr>
        <a:xfrm>
          <a:off x="7810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27413</xdr:rowOff>
    </xdr:from>
    <xdr:ext cx="469744" cy="259045"/>
    <xdr:sp macro="" textlink="">
      <xdr:nvSpPr>
        <xdr:cNvPr id="325" name="テキスト ボックス 324"/>
        <xdr:cNvSpPr txBox="1"/>
      </xdr:nvSpPr>
      <xdr:spPr>
        <a:xfrm>
          <a:off x="7626428"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165318</xdr:rowOff>
    </xdr:from>
    <xdr:to>
      <xdr:col>36</xdr:col>
      <xdr:colOff>165100</xdr:colOff>
      <xdr:row>36</xdr:row>
      <xdr:rowOff>95468</xdr:rowOff>
    </xdr:to>
    <xdr:sp macro="" textlink="">
      <xdr:nvSpPr>
        <xdr:cNvPr id="326" name="楕円 325"/>
        <xdr:cNvSpPr/>
      </xdr:nvSpPr>
      <xdr:spPr>
        <a:xfrm>
          <a:off x="6921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111995</xdr:rowOff>
    </xdr:from>
    <xdr:ext cx="469744" cy="259045"/>
    <xdr:sp macro="" textlink="">
      <xdr:nvSpPr>
        <xdr:cNvPr id="327" name="テキスト ボックス 326"/>
        <xdr:cNvSpPr txBox="1"/>
      </xdr:nvSpPr>
      <xdr:spPr>
        <a:xfrm>
          <a:off x="6737428"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98266</xdr:rowOff>
    </xdr:from>
    <xdr:to>
      <xdr:col>55</xdr:col>
      <xdr:colOff>0</xdr:colOff>
      <xdr:row>57</xdr:row>
      <xdr:rowOff>124898</xdr:rowOff>
    </xdr:to>
    <xdr:cxnSp macro="">
      <xdr:nvCxnSpPr>
        <xdr:cNvPr id="356" name="直線コネクタ 355"/>
        <xdr:cNvCxnSpPr/>
      </xdr:nvCxnSpPr>
      <xdr:spPr>
        <a:xfrm>
          <a:off x="9639300" y="9870916"/>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98266</xdr:rowOff>
    </xdr:from>
    <xdr:to>
      <xdr:col>50</xdr:col>
      <xdr:colOff>114300</xdr:colOff>
      <xdr:row>57</xdr:row>
      <xdr:rowOff>102762</xdr:rowOff>
    </xdr:to>
    <xdr:cxnSp macro="">
      <xdr:nvCxnSpPr>
        <xdr:cNvPr id="359" name="直線コネクタ 358"/>
        <xdr:cNvCxnSpPr/>
      </xdr:nvCxnSpPr>
      <xdr:spPr>
        <a:xfrm flipV="1">
          <a:off x="8750300" y="987091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128708</xdr:rowOff>
    </xdr:from>
    <xdr:to>
      <xdr:col>45</xdr:col>
      <xdr:colOff>177800</xdr:colOff>
      <xdr:row>57</xdr:row>
      <xdr:rowOff>102762</xdr:rowOff>
    </xdr:to>
    <xdr:cxnSp macro="">
      <xdr:nvCxnSpPr>
        <xdr:cNvPr id="362" name="直線コネクタ 361"/>
        <xdr:cNvCxnSpPr/>
      </xdr:nvCxnSpPr>
      <xdr:spPr>
        <a:xfrm>
          <a:off x="7861300" y="9729908"/>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128708</xdr:rowOff>
    </xdr:from>
    <xdr:to>
      <xdr:col>41</xdr:col>
      <xdr:colOff>50800</xdr:colOff>
      <xdr:row>57</xdr:row>
      <xdr:rowOff>69291</xdr:rowOff>
    </xdr:to>
    <xdr:cxnSp macro="">
      <xdr:nvCxnSpPr>
        <xdr:cNvPr id="365" name="直線コネクタ 364"/>
        <xdr:cNvCxnSpPr/>
      </xdr:nvCxnSpPr>
      <xdr:spPr>
        <a:xfrm flipV="1">
          <a:off x="6972300" y="9729908"/>
          <a:ext cx="8890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74098</xdr:rowOff>
    </xdr:from>
    <xdr:to>
      <xdr:col>55</xdr:col>
      <xdr:colOff>50800</xdr:colOff>
      <xdr:row>58</xdr:row>
      <xdr:rowOff>4248</xdr:rowOff>
    </xdr:to>
    <xdr:sp macro="" textlink="">
      <xdr:nvSpPr>
        <xdr:cNvPr id="375" name="楕円 374"/>
        <xdr:cNvSpPr/>
      </xdr:nvSpPr>
      <xdr:spPr>
        <a:xfrm>
          <a:off x="10426700" y="98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52525</xdr:rowOff>
    </xdr:from>
    <xdr:ext cx="534377" cy="259045"/>
    <xdr:sp macro="" textlink="">
      <xdr:nvSpPr>
        <xdr:cNvPr id="376" name="農林水産業費該当値テキスト"/>
        <xdr:cNvSpPr txBox="1"/>
      </xdr:nvSpPr>
      <xdr:spPr>
        <a:xfrm>
          <a:off x="10528300" y="9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47466</xdr:rowOff>
    </xdr:from>
    <xdr:to>
      <xdr:col>50</xdr:col>
      <xdr:colOff>165100</xdr:colOff>
      <xdr:row>57</xdr:row>
      <xdr:rowOff>149066</xdr:rowOff>
    </xdr:to>
    <xdr:sp macro="" textlink="">
      <xdr:nvSpPr>
        <xdr:cNvPr id="377" name="楕円 376"/>
        <xdr:cNvSpPr/>
      </xdr:nvSpPr>
      <xdr:spPr>
        <a:xfrm>
          <a:off x="9588500" y="98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140193</xdr:rowOff>
    </xdr:from>
    <xdr:ext cx="534377" cy="259045"/>
    <xdr:sp macro="" textlink="">
      <xdr:nvSpPr>
        <xdr:cNvPr id="378" name="テキスト ボックス 377"/>
        <xdr:cNvSpPr txBox="1"/>
      </xdr:nvSpPr>
      <xdr:spPr>
        <a:xfrm>
          <a:off x="9372111" y="99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51962</xdr:rowOff>
    </xdr:from>
    <xdr:to>
      <xdr:col>46</xdr:col>
      <xdr:colOff>38100</xdr:colOff>
      <xdr:row>57</xdr:row>
      <xdr:rowOff>153562</xdr:rowOff>
    </xdr:to>
    <xdr:sp macro="" textlink="">
      <xdr:nvSpPr>
        <xdr:cNvPr id="379" name="楕円 378"/>
        <xdr:cNvSpPr/>
      </xdr:nvSpPr>
      <xdr:spPr>
        <a:xfrm>
          <a:off x="8699500" y="98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144689</xdr:rowOff>
    </xdr:from>
    <xdr:ext cx="534377" cy="259045"/>
    <xdr:sp macro="" textlink="">
      <xdr:nvSpPr>
        <xdr:cNvPr id="380" name="テキスト ボックス 379"/>
        <xdr:cNvSpPr txBox="1"/>
      </xdr:nvSpPr>
      <xdr:spPr>
        <a:xfrm>
          <a:off x="8483111" y="99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77908</xdr:rowOff>
    </xdr:from>
    <xdr:to>
      <xdr:col>41</xdr:col>
      <xdr:colOff>101600</xdr:colOff>
      <xdr:row>57</xdr:row>
      <xdr:rowOff>8058</xdr:rowOff>
    </xdr:to>
    <xdr:sp macro="" textlink="">
      <xdr:nvSpPr>
        <xdr:cNvPr id="381" name="楕円 380"/>
        <xdr:cNvSpPr/>
      </xdr:nvSpPr>
      <xdr:spPr>
        <a:xfrm>
          <a:off x="78105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24585</xdr:rowOff>
    </xdr:from>
    <xdr:ext cx="534377" cy="259045"/>
    <xdr:sp macro="" textlink="">
      <xdr:nvSpPr>
        <xdr:cNvPr id="382" name="テキスト ボックス 381"/>
        <xdr:cNvSpPr txBox="1"/>
      </xdr:nvSpPr>
      <xdr:spPr>
        <a:xfrm>
          <a:off x="7594111" y="94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18491</xdr:rowOff>
    </xdr:from>
    <xdr:to>
      <xdr:col>36</xdr:col>
      <xdr:colOff>165100</xdr:colOff>
      <xdr:row>57</xdr:row>
      <xdr:rowOff>120091</xdr:rowOff>
    </xdr:to>
    <xdr:sp macro="" textlink="">
      <xdr:nvSpPr>
        <xdr:cNvPr id="383" name="楕円 382"/>
        <xdr:cNvSpPr/>
      </xdr:nvSpPr>
      <xdr:spPr>
        <a:xfrm>
          <a:off x="6921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136618</xdr:rowOff>
    </xdr:from>
    <xdr:ext cx="534377" cy="259045"/>
    <xdr:sp macro="" textlink="">
      <xdr:nvSpPr>
        <xdr:cNvPr id="384" name="テキスト ボックス 383"/>
        <xdr:cNvSpPr txBox="1"/>
      </xdr:nvSpPr>
      <xdr:spPr>
        <a:xfrm>
          <a:off x="6705111" y="9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148786</xdr:rowOff>
    </xdr:from>
    <xdr:to>
      <xdr:col>55</xdr:col>
      <xdr:colOff>0</xdr:colOff>
      <xdr:row>77</xdr:row>
      <xdr:rowOff>159741</xdr:rowOff>
    </xdr:to>
    <xdr:cxnSp macro="">
      <xdr:nvCxnSpPr>
        <xdr:cNvPr id="413" name="直線コネクタ 412"/>
        <xdr:cNvCxnSpPr/>
      </xdr:nvCxnSpPr>
      <xdr:spPr>
        <a:xfrm flipV="1">
          <a:off x="9639300" y="13350436"/>
          <a:ext cx="8382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159741</xdr:rowOff>
    </xdr:from>
    <xdr:to>
      <xdr:col>50</xdr:col>
      <xdr:colOff>114300</xdr:colOff>
      <xdr:row>77</xdr:row>
      <xdr:rowOff>161837</xdr:rowOff>
    </xdr:to>
    <xdr:cxnSp macro="">
      <xdr:nvCxnSpPr>
        <xdr:cNvPr id="416" name="直線コネクタ 415"/>
        <xdr:cNvCxnSpPr/>
      </xdr:nvCxnSpPr>
      <xdr:spPr>
        <a:xfrm flipV="1">
          <a:off x="8750300" y="1336139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112173</xdr:rowOff>
    </xdr:from>
    <xdr:to>
      <xdr:col>45</xdr:col>
      <xdr:colOff>177800</xdr:colOff>
      <xdr:row>77</xdr:row>
      <xdr:rowOff>161837</xdr:rowOff>
    </xdr:to>
    <xdr:cxnSp macro="">
      <xdr:nvCxnSpPr>
        <xdr:cNvPr id="419" name="直線コネクタ 418"/>
        <xdr:cNvCxnSpPr/>
      </xdr:nvCxnSpPr>
      <xdr:spPr>
        <a:xfrm>
          <a:off x="7861300" y="13313823"/>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112173</xdr:rowOff>
    </xdr:from>
    <xdr:to>
      <xdr:col>41</xdr:col>
      <xdr:colOff>50800</xdr:colOff>
      <xdr:row>77</xdr:row>
      <xdr:rowOff>152712</xdr:rowOff>
    </xdr:to>
    <xdr:cxnSp macro="">
      <xdr:nvCxnSpPr>
        <xdr:cNvPr id="422" name="直線コネクタ 421"/>
        <xdr:cNvCxnSpPr/>
      </xdr:nvCxnSpPr>
      <xdr:spPr>
        <a:xfrm flipV="1">
          <a:off x="6972300" y="13313823"/>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97986</xdr:rowOff>
    </xdr:from>
    <xdr:to>
      <xdr:col>55</xdr:col>
      <xdr:colOff>50800</xdr:colOff>
      <xdr:row>78</xdr:row>
      <xdr:rowOff>28136</xdr:rowOff>
    </xdr:to>
    <xdr:sp macro="" textlink="">
      <xdr:nvSpPr>
        <xdr:cNvPr id="432" name="楕円 431"/>
        <xdr:cNvSpPr/>
      </xdr:nvSpPr>
      <xdr:spPr>
        <a:xfrm>
          <a:off x="10426700" y="13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120863</xdr:rowOff>
    </xdr:from>
    <xdr:ext cx="534377" cy="259045"/>
    <xdr:sp macro="" textlink="">
      <xdr:nvSpPr>
        <xdr:cNvPr id="433" name="商工費該当値テキスト"/>
        <xdr:cNvSpPr txBox="1"/>
      </xdr:nvSpPr>
      <xdr:spPr>
        <a:xfrm>
          <a:off x="10528300" y="131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108941</xdr:rowOff>
    </xdr:from>
    <xdr:to>
      <xdr:col>50</xdr:col>
      <xdr:colOff>165100</xdr:colOff>
      <xdr:row>78</xdr:row>
      <xdr:rowOff>39091</xdr:rowOff>
    </xdr:to>
    <xdr:sp macro="" textlink="">
      <xdr:nvSpPr>
        <xdr:cNvPr id="434" name="楕円 433"/>
        <xdr:cNvSpPr/>
      </xdr:nvSpPr>
      <xdr:spPr>
        <a:xfrm>
          <a:off x="9588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55618</xdr:rowOff>
    </xdr:from>
    <xdr:ext cx="534377" cy="259045"/>
    <xdr:sp macro="" textlink="">
      <xdr:nvSpPr>
        <xdr:cNvPr id="435" name="テキスト ボックス 434"/>
        <xdr:cNvSpPr txBox="1"/>
      </xdr:nvSpPr>
      <xdr:spPr>
        <a:xfrm>
          <a:off x="9372111" y="130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111037</xdr:rowOff>
    </xdr:from>
    <xdr:to>
      <xdr:col>46</xdr:col>
      <xdr:colOff>38100</xdr:colOff>
      <xdr:row>78</xdr:row>
      <xdr:rowOff>41187</xdr:rowOff>
    </xdr:to>
    <xdr:sp macro="" textlink="">
      <xdr:nvSpPr>
        <xdr:cNvPr id="436" name="楕円 435"/>
        <xdr:cNvSpPr/>
      </xdr:nvSpPr>
      <xdr:spPr>
        <a:xfrm>
          <a:off x="86995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32314</xdr:rowOff>
    </xdr:from>
    <xdr:ext cx="534377" cy="259045"/>
    <xdr:sp macro="" textlink="">
      <xdr:nvSpPr>
        <xdr:cNvPr id="437" name="テキスト ボックス 436"/>
        <xdr:cNvSpPr txBox="1"/>
      </xdr:nvSpPr>
      <xdr:spPr>
        <a:xfrm>
          <a:off x="8483111"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61373</xdr:rowOff>
    </xdr:from>
    <xdr:to>
      <xdr:col>41</xdr:col>
      <xdr:colOff>101600</xdr:colOff>
      <xdr:row>77</xdr:row>
      <xdr:rowOff>162973</xdr:rowOff>
    </xdr:to>
    <xdr:sp macro="" textlink="">
      <xdr:nvSpPr>
        <xdr:cNvPr id="438" name="楕円 437"/>
        <xdr:cNvSpPr/>
      </xdr:nvSpPr>
      <xdr:spPr>
        <a:xfrm>
          <a:off x="7810500" y="132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8050</xdr:rowOff>
    </xdr:from>
    <xdr:ext cx="534377" cy="259045"/>
    <xdr:sp macro="" textlink="">
      <xdr:nvSpPr>
        <xdr:cNvPr id="439" name="テキスト ボックス 438"/>
        <xdr:cNvSpPr txBox="1"/>
      </xdr:nvSpPr>
      <xdr:spPr>
        <a:xfrm>
          <a:off x="7594111" y="130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101912</xdr:rowOff>
    </xdr:from>
    <xdr:to>
      <xdr:col>36</xdr:col>
      <xdr:colOff>165100</xdr:colOff>
      <xdr:row>78</xdr:row>
      <xdr:rowOff>32062</xdr:rowOff>
    </xdr:to>
    <xdr:sp macro="" textlink="">
      <xdr:nvSpPr>
        <xdr:cNvPr id="440" name="楕円 439"/>
        <xdr:cNvSpPr/>
      </xdr:nvSpPr>
      <xdr:spPr>
        <a:xfrm>
          <a:off x="69215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48589</xdr:rowOff>
    </xdr:from>
    <xdr:ext cx="534377" cy="259045"/>
    <xdr:sp macro="" textlink="">
      <xdr:nvSpPr>
        <xdr:cNvPr id="441" name="テキスト ボックス 440"/>
        <xdr:cNvSpPr txBox="1"/>
      </xdr:nvSpPr>
      <xdr:spPr>
        <a:xfrm>
          <a:off x="6705111" y="130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15639</xdr:rowOff>
    </xdr:from>
    <xdr:to>
      <xdr:col>55</xdr:col>
      <xdr:colOff>0</xdr:colOff>
      <xdr:row>97</xdr:row>
      <xdr:rowOff>23270</xdr:rowOff>
    </xdr:to>
    <xdr:cxnSp macro="">
      <xdr:nvCxnSpPr>
        <xdr:cNvPr id="468" name="直線コネクタ 467"/>
        <xdr:cNvCxnSpPr/>
      </xdr:nvCxnSpPr>
      <xdr:spPr>
        <a:xfrm flipV="1">
          <a:off x="9639300" y="16646289"/>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23270</xdr:rowOff>
    </xdr:from>
    <xdr:to>
      <xdr:col>50</xdr:col>
      <xdr:colOff>114300</xdr:colOff>
      <xdr:row>97</xdr:row>
      <xdr:rowOff>57902</xdr:rowOff>
    </xdr:to>
    <xdr:cxnSp macro="">
      <xdr:nvCxnSpPr>
        <xdr:cNvPr id="471" name="直線コネクタ 470"/>
        <xdr:cNvCxnSpPr/>
      </xdr:nvCxnSpPr>
      <xdr:spPr>
        <a:xfrm flipV="1">
          <a:off x="8750300" y="1665392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35975</xdr:rowOff>
    </xdr:from>
    <xdr:to>
      <xdr:col>45</xdr:col>
      <xdr:colOff>177800</xdr:colOff>
      <xdr:row>97</xdr:row>
      <xdr:rowOff>57902</xdr:rowOff>
    </xdr:to>
    <xdr:cxnSp macro="">
      <xdr:nvCxnSpPr>
        <xdr:cNvPr id="474" name="直線コネクタ 473"/>
        <xdr:cNvCxnSpPr/>
      </xdr:nvCxnSpPr>
      <xdr:spPr>
        <a:xfrm>
          <a:off x="7861300" y="16666625"/>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35975</xdr:rowOff>
    </xdr:from>
    <xdr:to>
      <xdr:col>41</xdr:col>
      <xdr:colOff>50800</xdr:colOff>
      <xdr:row>97</xdr:row>
      <xdr:rowOff>48008</xdr:rowOff>
    </xdr:to>
    <xdr:cxnSp macro="">
      <xdr:nvCxnSpPr>
        <xdr:cNvPr id="477" name="直線コネクタ 476"/>
        <xdr:cNvCxnSpPr/>
      </xdr:nvCxnSpPr>
      <xdr:spPr>
        <a:xfrm flipV="1">
          <a:off x="6972300" y="16666625"/>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136289</xdr:rowOff>
    </xdr:from>
    <xdr:to>
      <xdr:col>55</xdr:col>
      <xdr:colOff>50800</xdr:colOff>
      <xdr:row>97</xdr:row>
      <xdr:rowOff>66439</xdr:rowOff>
    </xdr:to>
    <xdr:sp macro="" textlink="">
      <xdr:nvSpPr>
        <xdr:cNvPr id="487" name="楕円 486"/>
        <xdr:cNvSpPr/>
      </xdr:nvSpPr>
      <xdr:spPr>
        <a:xfrm>
          <a:off x="10426700" y="165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159166</xdr:rowOff>
    </xdr:from>
    <xdr:ext cx="534377" cy="259045"/>
    <xdr:sp macro="" textlink="">
      <xdr:nvSpPr>
        <xdr:cNvPr id="488" name="土木費該当値テキスト"/>
        <xdr:cNvSpPr txBox="1"/>
      </xdr:nvSpPr>
      <xdr:spPr>
        <a:xfrm>
          <a:off x="10528300" y="1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143920</xdr:rowOff>
    </xdr:from>
    <xdr:to>
      <xdr:col>50</xdr:col>
      <xdr:colOff>165100</xdr:colOff>
      <xdr:row>97</xdr:row>
      <xdr:rowOff>74070</xdr:rowOff>
    </xdr:to>
    <xdr:sp macro="" textlink="">
      <xdr:nvSpPr>
        <xdr:cNvPr id="489" name="楕円 488"/>
        <xdr:cNvSpPr/>
      </xdr:nvSpPr>
      <xdr:spPr>
        <a:xfrm>
          <a:off x="9588500" y="166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90597</xdr:rowOff>
    </xdr:from>
    <xdr:ext cx="534377" cy="259045"/>
    <xdr:sp macro="" textlink="">
      <xdr:nvSpPr>
        <xdr:cNvPr id="490" name="テキスト ボックス 489"/>
        <xdr:cNvSpPr txBox="1"/>
      </xdr:nvSpPr>
      <xdr:spPr>
        <a:xfrm>
          <a:off x="9372111" y="163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7102</xdr:rowOff>
    </xdr:from>
    <xdr:to>
      <xdr:col>46</xdr:col>
      <xdr:colOff>38100</xdr:colOff>
      <xdr:row>97</xdr:row>
      <xdr:rowOff>108702</xdr:rowOff>
    </xdr:to>
    <xdr:sp macro="" textlink="">
      <xdr:nvSpPr>
        <xdr:cNvPr id="491" name="楕円 490"/>
        <xdr:cNvSpPr/>
      </xdr:nvSpPr>
      <xdr:spPr>
        <a:xfrm>
          <a:off x="8699500" y="166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125229</xdr:rowOff>
    </xdr:from>
    <xdr:ext cx="534377" cy="259045"/>
    <xdr:sp macro="" textlink="">
      <xdr:nvSpPr>
        <xdr:cNvPr id="492" name="テキスト ボックス 491"/>
        <xdr:cNvSpPr txBox="1"/>
      </xdr:nvSpPr>
      <xdr:spPr>
        <a:xfrm>
          <a:off x="8483111" y="164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156625</xdr:rowOff>
    </xdr:from>
    <xdr:to>
      <xdr:col>41</xdr:col>
      <xdr:colOff>101600</xdr:colOff>
      <xdr:row>97</xdr:row>
      <xdr:rowOff>86775</xdr:rowOff>
    </xdr:to>
    <xdr:sp macro="" textlink="">
      <xdr:nvSpPr>
        <xdr:cNvPr id="493" name="楕円 492"/>
        <xdr:cNvSpPr/>
      </xdr:nvSpPr>
      <xdr:spPr>
        <a:xfrm>
          <a:off x="7810500" y="16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103302</xdr:rowOff>
    </xdr:from>
    <xdr:ext cx="534377" cy="259045"/>
    <xdr:sp macro="" textlink="">
      <xdr:nvSpPr>
        <xdr:cNvPr id="494" name="テキスト ボックス 493"/>
        <xdr:cNvSpPr txBox="1"/>
      </xdr:nvSpPr>
      <xdr:spPr>
        <a:xfrm>
          <a:off x="7594111" y="163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168658</xdr:rowOff>
    </xdr:from>
    <xdr:to>
      <xdr:col>36</xdr:col>
      <xdr:colOff>165100</xdr:colOff>
      <xdr:row>97</xdr:row>
      <xdr:rowOff>98808</xdr:rowOff>
    </xdr:to>
    <xdr:sp macro="" textlink="">
      <xdr:nvSpPr>
        <xdr:cNvPr id="495" name="楕円 494"/>
        <xdr:cNvSpPr/>
      </xdr:nvSpPr>
      <xdr:spPr>
        <a:xfrm>
          <a:off x="6921500" y="16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115335</xdr:rowOff>
    </xdr:from>
    <xdr:ext cx="534377" cy="259045"/>
    <xdr:sp macro="" textlink="">
      <xdr:nvSpPr>
        <xdr:cNvPr id="496" name="テキスト ボックス 495"/>
        <xdr:cNvSpPr txBox="1"/>
      </xdr:nvSpPr>
      <xdr:spPr>
        <a:xfrm>
          <a:off x="6705111" y="164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98666</xdr:rowOff>
    </xdr:from>
    <xdr:to>
      <xdr:col>85</xdr:col>
      <xdr:colOff>127000</xdr:colOff>
      <xdr:row>36</xdr:row>
      <xdr:rowOff>50565</xdr:rowOff>
    </xdr:to>
    <xdr:cxnSp macro="">
      <xdr:nvCxnSpPr>
        <xdr:cNvPr id="525" name="直線コネクタ 524"/>
        <xdr:cNvCxnSpPr/>
      </xdr:nvCxnSpPr>
      <xdr:spPr>
        <a:xfrm flipV="1">
          <a:off x="15481300" y="6099416"/>
          <a:ext cx="8382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50565</xdr:rowOff>
    </xdr:from>
    <xdr:to>
      <xdr:col>81</xdr:col>
      <xdr:colOff>50800</xdr:colOff>
      <xdr:row>36</xdr:row>
      <xdr:rowOff>95218</xdr:rowOff>
    </xdr:to>
    <xdr:cxnSp macro="">
      <xdr:nvCxnSpPr>
        <xdr:cNvPr id="528" name="直線コネクタ 527"/>
        <xdr:cNvCxnSpPr/>
      </xdr:nvCxnSpPr>
      <xdr:spPr>
        <a:xfrm flipV="1">
          <a:off x="14592300" y="6222765"/>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95218</xdr:rowOff>
    </xdr:from>
    <xdr:to>
      <xdr:col>76</xdr:col>
      <xdr:colOff>114300</xdr:colOff>
      <xdr:row>36</xdr:row>
      <xdr:rowOff>96800</xdr:rowOff>
    </xdr:to>
    <xdr:cxnSp macro="">
      <xdr:nvCxnSpPr>
        <xdr:cNvPr id="531" name="直線コネクタ 530"/>
        <xdr:cNvCxnSpPr/>
      </xdr:nvCxnSpPr>
      <xdr:spPr>
        <a:xfrm flipV="1">
          <a:off x="13703300" y="626741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96800</xdr:rowOff>
    </xdr:from>
    <xdr:to>
      <xdr:col>71</xdr:col>
      <xdr:colOff>177800</xdr:colOff>
      <xdr:row>36</xdr:row>
      <xdr:rowOff>111982</xdr:rowOff>
    </xdr:to>
    <xdr:cxnSp macro="">
      <xdr:nvCxnSpPr>
        <xdr:cNvPr id="534" name="直線コネクタ 533"/>
        <xdr:cNvCxnSpPr/>
      </xdr:nvCxnSpPr>
      <xdr:spPr>
        <a:xfrm flipV="1">
          <a:off x="12814300" y="6269000"/>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47866</xdr:rowOff>
    </xdr:from>
    <xdr:to>
      <xdr:col>85</xdr:col>
      <xdr:colOff>177800</xdr:colOff>
      <xdr:row>35</xdr:row>
      <xdr:rowOff>149466</xdr:rowOff>
    </xdr:to>
    <xdr:sp macro="" textlink="">
      <xdr:nvSpPr>
        <xdr:cNvPr id="544" name="楕円 543"/>
        <xdr:cNvSpPr/>
      </xdr:nvSpPr>
      <xdr:spPr>
        <a:xfrm>
          <a:off x="16268700" y="60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70743</xdr:rowOff>
    </xdr:from>
    <xdr:ext cx="534377" cy="259045"/>
    <xdr:sp macro="" textlink="">
      <xdr:nvSpPr>
        <xdr:cNvPr id="545" name="消防費該当値テキスト"/>
        <xdr:cNvSpPr txBox="1"/>
      </xdr:nvSpPr>
      <xdr:spPr>
        <a:xfrm>
          <a:off x="16370300"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171215</xdr:rowOff>
    </xdr:from>
    <xdr:to>
      <xdr:col>81</xdr:col>
      <xdr:colOff>101600</xdr:colOff>
      <xdr:row>36</xdr:row>
      <xdr:rowOff>101365</xdr:rowOff>
    </xdr:to>
    <xdr:sp macro="" textlink="">
      <xdr:nvSpPr>
        <xdr:cNvPr id="546" name="楕円 545"/>
        <xdr:cNvSpPr/>
      </xdr:nvSpPr>
      <xdr:spPr>
        <a:xfrm>
          <a:off x="15430500" y="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117892</xdr:rowOff>
    </xdr:from>
    <xdr:ext cx="534377" cy="259045"/>
    <xdr:sp macro="" textlink="">
      <xdr:nvSpPr>
        <xdr:cNvPr id="547" name="テキスト ボックス 546"/>
        <xdr:cNvSpPr txBox="1"/>
      </xdr:nvSpPr>
      <xdr:spPr>
        <a:xfrm>
          <a:off x="15214111" y="59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44418</xdr:rowOff>
    </xdr:from>
    <xdr:to>
      <xdr:col>76</xdr:col>
      <xdr:colOff>165100</xdr:colOff>
      <xdr:row>36</xdr:row>
      <xdr:rowOff>146018</xdr:rowOff>
    </xdr:to>
    <xdr:sp macro="" textlink="">
      <xdr:nvSpPr>
        <xdr:cNvPr id="548" name="楕円 547"/>
        <xdr:cNvSpPr/>
      </xdr:nvSpPr>
      <xdr:spPr>
        <a:xfrm>
          <a:off x="14541500" y="62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162545</xdr:rowOff>
    </xdr:from>
    <xdr:ext cx="534377" cy="259045"/>
    <xdr:sp macro="" textlink="">
      <xdr:nvSpPr>
        <xdr:cNvPr id="549" name="テキスト ボックス 548"/>
        <xdr:cNvSpPr txBox="1"/>
      </xdr:nvSpPr>
      <xdr:spPr>
        <a:xfrm>
          <a:off x="14325111" y="59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46000</xdr:rowOff>
    </xdr:from>
    <xdr:to>
      <xdr:col>72</xdr:col>
      <xdr:colOff>38100</xdr:colOff>
      <xdr:row>36</xdr:row>
      <xdr:rowOff>147600</xdr:rowOff>
    </xdr:to>
    <xdr:sp macro="" textlink="">
      <xdr:nvSpPr>
        <xdr:cNvPr id="550" name="楕円 549"/>
        <xdr:cNvSpPr/>
      </xdr:nvSpPr>
      <xdr:spPr>
        <a:xfrm>
          <a:off x="13652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164127</xdr:rowOff>
    </xdr:from>
    <xdr:ext cx="534377" cy="259045"/>
    <xdr:sp macro="" textlink="">
      <xdr:nvSpPr>
        <xdr:cNvPr id="551" name="テキスト ボックス 550"/>
        <xdr:cNvSpPr txBox="1"/>
      </xdr:nvSpPr>
      <xdr:spPr>
        <a:xfrm>
          <a:off x="13436111" y="5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61182</xdr:rowOff>
    </xdr:from>
    <xdr:to>
      <xdr:col>67</xdr:col>
      <xdr:colOff>101600</xdr:colOff>
      <xdr:row>36</xdr:row>
      <xdr:rowOff>162782</xdr:rowOff>
    </xdr:to>
    <xdr:sp macro="" textlink="">
      <xdr:nvSpPr>
        <xdr:cNvPr id="552" name="楕円 551"/>
        <xdr:cNvSpPr/>
      </xdr:nvSpPr>
      <xdr:spPr>
        <a:xfrm>
          <a:off x="12763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7859</xdr:rowOff>
    </xdr:from>
    <xdr:ext cx="534377" cy="259045"/>
    <xdr:sp macro="" textlink="">
      <xdr:nvSpPr>
        <xdr:cNvPr id="553" name="テキスト ボックス 552"/>
        <xdr:cNvSpPr txBox="1"/>
      </xdr:nvSpPr>
      <xdr:spPr>
        <a:xfrm>
          <a:off x="12547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128375</xdr:rowOff>
    </xdr:from>
    <xdr:to>
      <xdr:col>85</xdr:col>
      <xdr:colOff>127000</xdr:colOff>
      <xdr:row>57</xdr:row>
      <xdr:rowOff>129664</xdr:rowOff>
    </xdr:to>
    <xdr:cxnSp macro="">
      <xdr:nvCxnSpPr>
        <xdr:cNvPr id="580" name="直線コネクタ 579"/>
        <xdr:cNvCxnSpPr/>
      </xdr:nvCxnSpPr>
      <xdr:spPr>
        <a:xfrm>
          <a:off x="15481300" y="9901025"/>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102160</xdr:rowOff>
    </xdr:from>
    <xdr:to>
      <xdr:col>81</xdr:col>
      <xdr:colOff>50800</xdr:colOff>
      <xdr:row>57</xdr:row>
      <xdr:rowOff>128375</xdr:rowOff>
    </xdr:to>
    <xdr:cxnSp macro="">
      <xdr:nvCxnSpPr>
        <xdr:cNvPr id="583" name="直線コネクタ 582"/>
        <xdr:cNvCxnSpPr/>
      </xdr:nvCxnSpPr>
      <xdr:spPr>
        <a:xfrm>
          <a:off x="14592300" y="9874810"/>
          <a:ext cx="889000" cy="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102160</xdr:rowOff>
    </xdr:from>
    <xdr:to>
      <xdr:col>76</xdr:col>
      <xdr:colOff>114300</xdr:colOff>
      <xdr:row>57</xdr:row>
      <xdr:rowOff>139645</xdr:rowOff>
    </xdr:to>
    <xdr:cxnSp macro="">
      <xdr:nvCxnSpPr>
        <xdr:cNvPr id="586" name="直線コネクタ 585"/>
        <xdr:cNvCxnSpPr/>
      </xdr:nvCxnSpPr>
      <xdr:spPr>
        <a:xfrm flipV="1">
          <a:off x="13703300" y="9874810"/>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136655</xdr:rowOff>
    </xdr:from>
    <xdr:to>
      <xdr:col>71</xdr:col>
      <xdr:colOff>177800</xdr:colOff>
      <xdr:row>57</xdr:row>
      <xdr:rowOff>139645</xdr:rowOff>
    </xdr:to>
    <xdr:cxnSp macro="">
      <xdr:nvCxnSpPr>
        <xdr:cNvPr id="589" name="直線コネクタ 588"/>
        <xdr:cNvCxnSpPr/>
      </xdr:nvCxnSpPr>
      <xdr:spPr>
        <a:xfrm>
          <a:off x="12814300" y="9909305"/>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165097</xdr:rowOff>
    </xdr:from>
    <xdr:ext cx="534377" cy="259045"/>
    <xdr:sp macro="" textlink="">
      <xdr:nvSpPr>
        <xdr:cNvPr id="593" name="テキスト ボックス 592"/>
        <xdr:cNvSpPr txBox="1"/>
      </xdr:nvSpPr>
      <xdr:spPr>
        <a:xfrm>
          <a:off x="12547111" y="9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78864</xdr:rowOff>
    </xdr:from>
    <xdr:to>
      <xdr:col>85</xdr:col>
      <xdr:colOff>177800</xdr:colOff>
      <xdr:row>58</xdr:row>
      <xdr:rowOff>9014</xdr:rowOff>
    </xdr:to>
    <xdr:sp macro="" textlink="">
      <xdr:nvSpPr>
        <xdr:cNvPr id="599" name="楕円 598"/>
        <xdr:cNvSpPr/>
      </xdr:nvSpPr>
      <xdr:spPr>
        <a:xfrm>
          <a:off x="162687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165241</xdr:rowOff>
    </xdr:from>
    <xdr:ext cx="534377" cy="259045"/>
    <xdr:sp macro="" textlink="">
      <xdr:nvSpPr>
        <xdr:cNvPr id="600" name="教育費該当値テキスト"/>
        <xdr:cNvSpPr txBox="1"/>
      </xdr:nvSpPr>
      <xdr:spPr>
        <a:xfrm>
          <a:off x="16370300" y="97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77575</xdr:rowOff>
    </xdr:from>
    <xdr:to>
      <xdr:col>81</xdr:col>
      <xdr:colOff>101600</xdr:colOff>
      <xdr:row>58</xdr:row>
      <xdr:rowOff>7725</xdr:rowOff>
    </xdr:to>
    <xdr:sp macro="" textlink="">
      <xdr:nvSpPr>
        <xdr:cNvPr id="601" name="楕円 600"/>
        <xdr:cNvSpPr/>
      </xdr:nvSpPr>
      <xdr:spPr>
        <a:xfrm>
          <a:off x="15430500" y="98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170302</xdr:rowOff>
    </xdr:from>
    <xdr:ext cx="534377" cy="259045"/>
    <xdr:sp macro="" textlink="">
      <xdr:nvSpPr>
        <xdr:cNvPr id="602" name="テキスト ボックス 601"/>
        <xdr:cNvSpPr txBox="1"/>
      </xdr:nvSpPr>
      <xdr:spPr>
        <a:xfrm>
          <a:off x="15214111" y="99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51360</xdr:rowOff>
    </xdr:from>
    <xdr:to>
      <xdr:col>76</xdr:col>
      <xdr:colOff>165100</xdr:colOff>
      <xdr:row>57</xdr:row>
      <xdr:rowOff>152960</xdr:rowOff>
    </xdr:to>
    <xdr:sp macro="" textlink="">
      <xdr:nvSpPr>
        <xdr:cNvPr id="603" name="楕円 602"/>
        <xdr:cNvSpPr/>
      </xdr:nvSpPr>
      <xdr:spPr>
        <a:xfrm>
          <a:off x="14541500" y="9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144087</xdr:rowOff>
    </xdr:from>
    <xdr:ext cx="534377" cy="259045"/>
    <xdr:sp macro="" textlink="">
      <xdr:nvSpPr>
        <xdr:cNvPr id="604" name="テキスト ボックス 603"/>
        <xdr:cNvSpPr txBox="1"/>
      </xdr:nvSpPr>
      <xdr:spPr>
        <a:xfrm>
          <a:off x="14325111" y="9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88845</xdr:rowOff>
    </xdr:from>
    <xdr:to>
      <xdr:col>72</xdr:col>
      <xdr:colOff>38100</xdr:colOff>
      <xdr:row>58</xdr:row>
      <xdr:rowOff>18995</xdr:rowOff>
    </xdr:to>
    <xdr:sp macro="" textlink="">
      <xdr:nvSpPr>
        <xdr:cNvPr id="605" name="楕円 604"/>
        <xdr:cNvSpPr/>
      </xdr:nvSpPr>
      <xdr:spPr>
        <a:xfrm>
          <a:off x="13652500" y="98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10122</xdr:rowOff>
    </xdr:from>
    <xdr:ext cx="534377" cy="259045"/>
    <xdr:sp macro="" textlink="">
      <xdr:nvSpPr>
        <xdr:cNvPr id="606" name="テキスト ボックス 605"/>
        <xdr:cNvSpPr txBox="1"/>
      </xdr:nvSpPr>
      <xdr:spPr>
        <a:xfrm>
          <a:off x="13436111" y="99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85855</xdr:rowOff>
    </xdr:from>
    <xdr:to>
      <xdr:col>67</xdr:col>
      <xdr:colOff>101600</xdr:colOff>
      <xdr:row>58</xdr:row>
      <xdr:rowOff>16005</xdr:rowOff>
    </xdr:to>
    <xdr:sp macro="" textlink="">
      <xdr:nvSpPr>
        <xdr:cNvPr id="607" name="楕円 606"/>
        <xdr:cNvSpPr/>
      </xdr:nvSpPr>
      <xdr:spPr>
        <a:xfrm>
          <a:off x="12763500" y="98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7132</xdr:rowOff>
    </xdr:from>
    <xdr:ext cx="534377" cy="259045"/>
    <xdr:sp macro="" textlink="">
      <xdr:nvSpPr>
        <xdr:cNvPr id="608" name="テキスト ボックス 607"/>
        <xdr:cNvSpPr txBox="1"/>
      </xdr:nvSpPr>
      <xdr:spPr>
        <a:xfrm>
          <a:off x="12547111" y="99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133288</xdr:rowOff>
    </xdr:from>
    <xdr:to>
      <xdr:col>85</xdr:col>
      <xdr:colOff>127000</xdr:colOff>
      <xdr:row>96</xdr:row>
      <xdr:rowOff>155925</xdr:rowOff>
    </xdr:to>
    <xdr:cxnSp macro="">
      <xdr:nvCxnSpPr>
        <xdr:cNvPr id="686" name="直線コネクタ 685"/>
        <xdr:cNvCxnSpPr/>
      </xdr:nvCxnSpPr>
      <xdr:spPr>
        <a:xfrm>
          <a:off x="15481300" y="16592488"/>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116337</xdr:rowOff>
    </xdr:from>
    <xdr:to>
      <xdr:col>81</xdr:col>
      <xdr:colOff>50800</xdr:colOff>
      <xdr:row>96</xdr:row>
      <xdr:rowOff>133288</xdr:rowOff>
    </xdr:to>
    <xdr:cxnSp macro="">
      <xdr:nvCxnSpPr>
        <xdr:cNvPr id="689" name="直線コネクタ 688"/>
        <xdr:cNvCxnSpPr/>
      </xdr:nvCxnSpPr>
      <xdr:spPr>
        <a:xfrm>
          <a:off x="14592300" y="16575537"/>
          <a:ext cx="889000" cy="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115497</xdr:rowOff>
    </xdr:from>
    <xdr:to>
      <xdr:col>76</xdr:col>
      <xdr:colOff>114300</xdr:colOff>
      <xdr:row>96</xdr:row>
      <xdr:rowOff>116337</xdr:rowOff>
    </xdr:to>
    <xdr:cxnSp macro="">
      <xdr:nvCxnSpPr>
        <xdr:cNvPr id="692" name="直線コネクタ 691"/>
        <xdr:cNvCxnSpPr/>
      </xdr:nvCxnSpPr>
      <xdr:spPr>
        <a:xfrm>
          <a:off x="13703300" y="16574697"/>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95774</xdr:rowOff>
    </xdr:from>
    <xdr:to>
      <xdr:col>71</xdr:col>
      <xdr:colOff>177800</xdr:colOff>
      <xdr:row>96</xdr:row>
      <xdr:rowOff>115497</xdr:rowOff>
    </xdr:to>
    <xdr:cxnSp macro="">
      <xdr:nvCxnSpPr>
        <xdr:cNvPr id="695" name="直線コネクタ 694"/>
        <xdr:cNvCxnSpPr/>
      </xdr:nvCxnSpPr>
      <xdr:spPr>
        <a:xfrm>
          <a:off x="12814300" y="16554974"/>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105125</xdr:rowOff>
    </xdr:from>
    <xdr:to>
      <xdr:col>85</xdr:col>
      <xdr:colOff>177800</xdr:colOff>
      <xdr:row>97</xdr:row>
      <xdr:rowOff>35275</xdr:rowOff>
    </xdr:to>
    <xdr:sp macro="" textlink="">
      <xdr:nvSpPr>
        <xdr:cNvPr id="705" name="楕円 704"/>
        <xdr:cNvSpPr/>
      </xdr:nvSpPr>
      <xdr:spPr>
        <a:xfrm>
          <a:off x="16268700" y="165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83552</xdr:rowOff>
    </xdr:from>
    <xdr:ext cx="534377" cy="259045"/>
    <xdr:sp macro="" textlink="">
      <xdr:nvSpPr>
        <xdr:cNvPr id="706" name="公債費該当値テキスト"/>
        <xdr:cNvSpPr txBox="1"/>
      </xdr:nvSpPr>
      <xdr:spPr>
        <a:xfrm>
          <a:off x="16370300" y="165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82488</xdr:rowOff>
    </xdr:from>
    <xdr:to>
      <xdr:col>81</xdr:col>
      <xdr:colOff>101600</xdr:colOff>
      <xdr:row>97</xdr:row>
      <xdr:rowOff>12638</xdr:rowOff>
    </xdr:to>
    <xdr:sp macro="" textlink="">
      <xdr:nvSpPr>
        <xdr:cNvPr id="707" name="楕円 706"/>
        <xdr:cNvSpPr/>
      </xdr:nvSpPr>
      <xdr:spPr>
        <a:xfrm>
          <a:off x="15430500" y="165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3765</xdr:rowOff>
    </xdr:from>
    <xdr:ext cx="534377" cy="259045"/>
    <xdr:sp macro="" textlink="">
      <xdr:nvSpPr>
        <xdr:cNvPr id="708" name="テキスト ボックス 707"/>
        <xdr:cNvSpPr txBox="1"/>
      </xdr:nvSpPr>
      <xdr:spPr>
        <a:xfrm>
          <a:off x="15214111" y="166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65537</xdr:rowOff>
    </xdr:from>
    <xdr:to>
      <xdr:col>76</xdr:col>
      <xdr:colOff>165100</xdr:colOff>
      <xdr:row>96</xdr:row>
      <xdr:rowOff>167137</xdr:rowOff>
    </xdr:to>
    <xdr:sp macro="" textlink="">
      <xdr:nvSpPr>
        <xdr:cNvPr id="709" name="楕円 708"/>
        <xdr:cNvSpPr/>
      </xdr:nvSpPr>
      <xdr:spPr>
        <a:xfrm>
          <a:off x="14541500" y="16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158264</xdr:rowOff>
    </xdr:from>
    <xdr:ext cx="534377" cy="259045"/>
    <xdr:sp macro="" textlink="">
      <xdr:nvSpPr>
        <xdr:cNvPr id="710" name="テキスト ボックス 709"/>
        <xdr:cNvSpPr txBox="1"/>
      </xdr:nvSpPr>
      <xdr:spPr>
        <a:xfrm>
          <a:off x="14325111" y="166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64697</xdr:rowOff>
    </xdr:from>
    <xdr:to>
      <xdr:col>72</xdr:col>
      <xdr:colOff>38100</xdr:colOff>
      <xdr:row>96</xdr:row>
      <xdr:rowOff>166297</xdr:rowOff>
    </xdr:to>
    <xdr:sp macro="" textlink="">
      <xdr:nvSpPr>
        <xdr:cNvPr id="711" name="楕円 710"/>
        <xdr:cNvSpPr/>
      </xdr:nvSpPr>
      <xdr:spPr>
        <a:xfrm>
          <a:off x="13652500" y="165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157424</xdr:rowOff>
    </xdr:from>
    <xdr:ext cx="534377" cy="259045"/>
    <xdr:sp macro="" textlink="">
      <xdr:nvSpPr>
        <xdr:cNvPr id="712" name="テキスト ボックス 711"/>
        <xdr:cNvSpPr txBox="1"/>
      </xdr:nvSpPr>
      <xdr:spPr>
        <a:xfrm>
          <a:off x="13436111" y="166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44974</xdr:rowOff>
    </xdr:from>
    <xdr:to>
      <xdr:col>67</xdr:col>
      <xdr:colOff>101600</xdr:colOff>
      <xdr:row>96</xdr:row>
      <xdr:rowOff>146574</xdr:rowOff>
    </xdr:to>
    <xdr:sp macro="" textlink="">
      <xdr:nvSpPr>
        <xdr:cNvPr id="713" name="楕円 712"/>
        <xdr:cNvSpPr/>
      </xdr:nvSpPr>
      <xdr:spPr>
        <a:xfrm>
          <a:off x="12763500" y="165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163101</xdr:rowOff>
    </xdr:from>
    <xdr:ext cx="534377" cy="259045"/>
    <xdr:sp macro="" textlink="">
      <xdr:nvSpPr>
        <xdr:cNvPr id="714" name="テキスト ボックス 713"/>
        <xdr:cNvSpPr txBox="1"/>
      </xdr:nvSpPr>
      <xdr:spPr>
        <a:xfrm>
          <a:off x="12547111" y="162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増加率の大きい経費の要因として、土木費は軒並み経費が増加しているが、中でも除排雪にかかる維持補修費と普通建設事業費の増加が原因である。</a:t>
          </a:r>
          <a:endParaRPr lang="ja-JP" altLang="ja-JP" sz="1400">
            <a:effectLst/>
          </a:endParaRPr>
        </a:p>
        <a:p>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救助工作車</a:t>
          </a:r>
          <a:r>
            <a:rPr kumimoji="1" lang="ja-JP" altLang="ja-JP" sz="1100">
              <a:solidFill>
                <a:schemeClr val="dk1"/>
              </a:solidFill>
              <a:effectLst/>
              <a:latin typeface="+mn-lt"/>
              <a:ea typeface="+mn-ea"/>
              <a:cs typeface="+mn-cs"/>
            </a:rPr>
            <a:t>購入による事業額の増加に伴い、負担金額が増加したため類似団体平均を約</a:t>
          </a:r>
          <a:r>
            <a:rPr kumimoji="1" lang="en-US" altLang="ja-JP" sz="1100">
              <a:solidFill>
                <a:schemeClr val="dk1"/>
              </a:solidFill>
              <a:effectLst/>
              <a:latin typeface="+mn-lt"/>
              <a:ea typeface="+mn-ea"/>
              <a:cs typeface="+mn-cs"/>
            </a:rPr>
            <a:t>8,475</a:t>
          </a:r>
          <a:r>
            <a:rPr kumimoji="1" lang="ja-JP" altLang="ja-JP" sz="1100">
              <a:solidFill>
                <a:schemeClr val="dk1"/>
              </a:solidFill>
              <a:effectLst/>
              <a:latin typeface="+mn-lt"/>
              <a:ea typeface="+mn-ea"/>
              <a:cs typeface="+mn-cs"/>
            </a:rPr>
            <a:t>円上回る結果となった。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衛生費は、平成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年度より類似団体平均を大きく上回っているが、公共施設の老朽化に伴う施設整備・更新（町営斎場建替事業）に着手したことから、大幅な増加となっている。</a:t>
          </a:r>
          <a:endParaRPr lang="ja-JP" altLang="ja-JP" sz="1400">
            <a:effectLst/>
          </a:endParaRPr>
        </a:p>
        <a:p>
          <a:r>
            <a:rPr kumimoji="1" lang="ja-JP" altLang="ja-JP" sz="1100">
              <a:solidFill>
                <a:schemeClr val="dk1"/>
              </a:solidFill>
              <a:effectLst/>
              <a:latin typeface="+mn-lt"/>
              <a:ea typeface="+mn-ea"/>
              <a:cs typeface="+mn-cs"/>
            </a:rPr>
            <a:t>　公債費は、新規発行地方債抑制による元利償還金の減少によるものであるが、</a:t>
          </a:r>
          <a:r>
            <a:rPr kumimoji="1" lang="ja-JP" altLang="en-US" sz="1100">
              <a:solidFill>
                <a:schemeClr val="dk1"/>
              </a:solidFill>
              <a:effectLst/>
              <a:latin typeface="+mn-lt"/>
              <a:ea typeface="+mn-ea"/>
              <a:cs typeface="+mn-cs"/>
            </a:rPr>
            <a:t>衛生費に見られるように、</a:t>
          </a:r>
          <a:r>
            <a:rPr kumimoji="1" lang="ja-JP" altLang="ja-JP" sz="1100">
              <a:solidFill>
                <a:schemeClr val="dk1"/>
              </a:solidFill>
              <a:effectLst/>
              <a:latin typeface="+mn-lt"/>
              <a:ea typeface="+mn-ea"/>
              <a:cs typeface="+mn-cs"/>
            </a:rPr>
            <a:t>今後は公共施設の老朽化に伴い、施設整備の増加のための地方債の発行が予想され、増加に転じる見込みである。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年度に比べ増加したが、</a:t>
          </a:r>
          <a:r>
            <a:rPr kumimoji="1" lang="ja-JP" altLang="ja-JP" sz="1100">
              <a:solidFill>
                <a:schemeClr val="dk1"/>
              </a:solidFill>
              <a:effectLst/>
              <a:latin typeface="+mn-lt"/>
              <a:ea typeface="+mn-ea"/>
              <a:cs typeface="+mn-cs"/>
            </a:rPr>
            <a:t>実質単年度収支がマイナスに転じた。理由としては、基金の積立額</a:t>
          </a:r>
          <a:r>
            <a:rPr kumimoji="1" lang="ja-JP" altLang="en-US" sz="1100">
              <a:solidFill>
                <a:schemeClr val="dk1"/>
              </a:solidFill>
              <a:effectLst/>
              <a:latin typeface="+mn-lt"/>
              <a:ea typeface="+mn-ea"/>
              <a:cs typeface="+mn-cs"/>
            </a:rPr>
            <a:t>が大幅に減少すると同時に、積立額の倍以上の</a:t>
          </a:r>
          <a:r>
            <a:rPr kumimoji="1" lang="ja-JP" altLang="ja-JP" sz="1100">
              <a:solidFill>
                <a:schemeClr val="dk1"/>
              </a:solidFill>
              <a:effectLst/>
              <a:latin typeface="+mn-lt"/>
              <a:ea typeface="+mn-ea"/>
              <a:cs typeface="+mn-cs"/>
            </a:rPr>
            <a:t>取り崩しがあったことも一因であると考えられる。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前年度に比べると、実質収支、実質単年度収支は若干回復したが、</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依然として低水準であるため、今後も基金残高の増加に努めていく。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年度より赤字に転じた国民健康保険特別会計は、税収が減少する一方、保険給付費が増加したことを要因に引き続き平成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年度においても赤字決算を計上した。</a:t>
          </a:r>
          <a:endParaRPr lang="ja-JP" altLang="ja-JP" sz="1400">
            <a:effectLst/>
          </a:endParaRPr>
        </a:p>
        <a:p>
          <a:r>
            <a:rPr kumimoji="1" lang="ja-JP" altLang="ja-JP" sz="1100">
              <a:solidFill>
                <a:schemeClr val="dk1"/>
              </a:solidFill>
              <a:effectLst/>
              <a:latin typeface="+mn-lt"/>
              <a:ea typeface="+mn-ea"/>
              <a:cs typeface="+mn-cs"/>
            </a:rPr>
            <a:t>　今後においては、他の会計も含め適正な財政運営に努める。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一般会計の元利償還金及び債務負担行為に基づく支出額は減少し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上下水道など公営企業債の元利償還金に対する繰入金</a:t>
          </a:r>
          <a:r>
            <a:rPr kumimoji="1" lang="ja-JP" altLang="en-US" sz="1100">
              <a:solidFill>
                <a:schemeClr val="dk1"/>
              </a:solidFill>
              <a:effectLst/>
              <a:latin typeface="+mn-lt"/>
              <a:ea typeface="+mn-ea"/>
              <a:cs typeface="+mn-cs"/>
            </a:rPr>
            <a:t>や組合等が起こした地方債の元利償還金に対する負担金等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実質公債費の分子はほぼ横ばいの推移である。</a:t>
          </a:r>
          <a:endParaRPr lang="ja-JP" altLang="ja-JP" sz="1400">
            <a:effectLst/>
          </a:endParaRPr>
        </a:p>
        <a:p>
          <a:r>
            <a:rPr kumimoji="1" lang="ja-JP" altLang="ja-JP" sz="1100">
              <a:solidFill>
                <a:schemeClr val="dk1"/>
              </a:solidFill>
              <a:effectLst/>
              <a:latin typeface="+mn-lt"/>
              <a:ea typeface="+mn-ea"/>
              <a:cs typeface="+mn-cs"/>
            </a:rPr>
            <a:t>　今後においては、老朽化した公共施設の整備のために新規発行の地方債が増える見込みであるため、適正な管理と経費の削減を図る。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充当可能基金や特定歳入</a:t>
          </a:r>
          <a:r>
            <a:rPr kumimoji="1" lang="ja-JP" altLang="ja-JP" sz="1100">
              <a:solidFill>
                <a:schemeClr val="dk1"/>
              </a:solidFill>
              <a:effectLst/>
              <a:latin typeface="+mn-lt"/>
              <a:ea typeface="+mn-ea"/>
              <a:cs typeface="+mn-cs"/>
            </a:rPr>
            <a:t>などの充当可能財源等は減少し、一般会計の地方債現在高</a:t>
          </a:r>
          <a:r>
            <a:rPr kumimoji="1" lang="ja-JP" altLang="en-US" sz="1100">
              <a:solidFill>
                <a:schemeClr val="dk1"/>
              </a:solidFill>
              <a:effectLst/>
              <a:latin typeface="+mn-lt"/>
              <a:ea typeface="+mn-ea"/>
              <a:cs typeface="+mn-cs"/>
            </a:rPr>
            <a:t>や公営企業債等繰入見込額は増加したこ</a:t>
          </a:r>
          <a:r>
            <a:rPr kumimoji="1" lang="ja-JP" altLang="ja-JP" sz="1100">
              <a:solidFill>
                <a:schemeClr val="dk1"/>
              </a:solidFill>
              <a:effectLst/>
              <a:latin typeface="+mn-lt"/>
              <a:ea typeface="+mn-ea"/>
              <a:cs typeface="+mn-cs"/>
            </a:rPr>
            <a:t>とから、将来負担比率の分子は</a:t>
          </a:r>
          <a:r>
            <a:rPr kumimoji="1" lang="ja-JP" altLang="en-US" sz="1100">
              <a:solidFill>
                <a:schemeClr val="dk1"/>
              </a:solidFill>
              <a:effectLst/>
              <a:latin typeface="+mn-lt"/>
              <a:ea typeface="+mn-ea"/>
              <a:cs typeface="+mn-cs"/>
            </a:rPr>
            <a:t>若干の増加となった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老朽化した施設の整備・更新等のため新規発行債による施設整備事業が見込まれることから、計画的な</a:t>
          </a:r>
          <a:r>
            <a:rPr kumimoji="1" lang="ja-JP" altLang="ja-JP" sz="1100">
              <a:solidFill>
                <a:schemeClr val="dk1"/>
              </a:solidFill>
              <a:effectLst/>
              <a:latin typeface="+mn-lt"/>
              <a:ea typeface="+mn-ea"/>
              <a:cs typeface="+mn-cs"/>
            </a:rPr>
            <a:t>事業実施</a:t>
          </a:r>
          <a:r>
            <a:rPr kumimoji="1" lang="ja-JP" altLang="en-US" sz="1100">
              <a:solidFill>
                <a:schemeClr val="dk1"/>
              </a:solidFill>
              <a:effectLst/>
              <a:latin typeface="+mn-lt"/>
              <a:ea typeface="+mn-ea"/>
              <a:cs typeface="+mn-cs"/>
            </a:rPr>
            <a:t>と、引き続き</a:t>
          </a:r>
          <a:r>
            <a:rPr kumimoji="1" lang="ja-JP" altLang="ja-JP" sz="1100">
              <a:solidFill>
                <a:schemeClr val="dk1"/>
              </a:solidFill>
              <a:effectLst/>
              <a:latin typeface="+mn-lt"/>
              <a:ea typeface="+mn-ea"/>
              <a:cs typeface="+mn-cs"/>
            </a:rPr>
            <a:t>充当可能基金の増加を図</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、将来負担比率の数値の改善に努める。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北海道余市町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「財政調整基金」から</a:t>
          </a:r>
          <a:r>
            <a:rPr kumimoji="1" lang="en-US" altLang="ja-JP" sz="1100">
              <a:solidFill>
                <a:schemeClr val="dk1"/>
              </a:solidFill>
              <a:effectLst/>
              <a:latin typeface="+mn-lt"/>
              <a:ea typeface="+mn-ea"/>
              <a:cs typeface="+mn-cs"/>
            </a:rPr>
            <a:t>190</a:t>
          </a:r>
          <a:r>
            <a:rPr kumimoji="1" lang="ja-JP" altLang="en-US" sz="1100">
              <a:solidFill>
                <a:schemeClr val="dk1"/>
              </a:solidFill>
              <a:effectLst/>
              <a:latin typeface="+mn-lt"/>
              <a:ea typeface="+mn-ea"/>
              <a:cs typeface="+mn-cs"/>
            </a:rPr>
            <a:t>百万円、余市ＩＣｊ開通に伴う周辺道路整備等により「公共施設建設整備基金」から</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小中学校の改修整備</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伴い「余市町教育施設建設整備基金」</a:t>
          </a:r>
          <a:r>
            <a:rPr kumimoji="1" lang="ja-JP" altLang="en-US" sz="1100">
              <a:solidFill>
                <a:schemeClr val="dk1"/>
              </a:solidFill>
              <a:effectLst/>
              <a:latin typeface="+mn-lt"/>
              <a:ea typeface="+mn-ea"/>
              <a:cs typeface="+mn-cs"/>
            </a:rPr>
            <a:t>から</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余市町ふるさと応援寄附金基金」</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を取り崩した一方、</a:t>
          </a:r>
          <a:r>
            <a:rPr kumimoji="1" lang="ja-JP" altLang="en-US" sz="1100">
              <a:solidFill>
                <a:schemeClr val="dk1"/>
              </a:solidFill>
              <a:effectLst/>
              <a:latin typeface="+mn-lt"/>
              <a:ea typeface="+mn-ea"/>
              <a:cs typeface="+mn-cs"/>
            </a:rPr>
            <a:t>積立金は「財政調整基金」に</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百万円、「減債基金」に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「余市町ふるさと応援寄附金基金」に</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「公共施設建設整備基金」に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百万円、「職員等退職手当負担金」に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百万となり</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余市町ふるさと応援寄附金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公共施設や教育施設の老朽化対策にかかる取り崩しが予定されており、</a:t>
          </a:r>
          <a:r>
            <a:rPr kumimoji="1" lang="ja-JP" altLang="en-US" sz="1100">
              <a:solidFill>
                <a:schemeClr val="dk1"/>
              </a:solidFill>
              <a:effectLst/>
              <a:latin typeface="+mn-lt"/>
              <a:ea typeface="+mn-ea"/>
              <a:cs typeface="+mn-cs"/>
            </a:rPr>
            <a:t>財政調整基金や減債基金からも毎年多額の取り崩しを行っていることから、歳出抑制に努めるとともに、計画的な積立を行う予定である。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・余市町公共施設建設整備基金：公共施設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社会福祉施設及び教育施設を除く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の建設及び整備に要する経費の財源に充てるため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・余市町ふるさと応援寄附金基金：余市町のまちづくりを応援しようとする個人又は団体から広く寄附金を募り、当該寄附金を財源として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事業を実施することにより、活力と魅力に満ちた個性あるふるさとづくりを行うため</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・余市町職員等退職手当負担金基金：職員等の退職手当特別負担金の支払額を確保するため</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・余市町社会福祉施設等建設基金：社会福祉施設等の建設、整備及び助成に要する経費の財源に充てるため</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・余市町教育施設建設整備基金：教育施設の建設及び整備に要する経費の財源に充てるため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・余市町公共施設建設整備基金：公園の遊具設置</a:t>
          </a:r>
          <a:r>
            <a:rPr kumimoji="1" lang="ja-JP" altLang="en-US" sz="1100">
              <a:solidFill>
                <a:schemeClr val="dk1"/>
              </a:solidFill>
              <a:effectLst/>
              <a:latin typeface="+mn-lt"/>
              <a:ea typeface="+mn-ea"/>
              <a:cs typeface="+mn-cs"/>
            </a:rPr>
            <a:t>等の環境整備</a:t>
          </a:r>
          <a:r>
            <a:rPr kumimoji="1" lang="ja-JP" altLang="ja-JP" sz="1100">
              <a:solidFill>
                <a:schemeClr val="dk1"/>
              </a:solidFill>
              <a:effectLst/>
              <a:latin typeface="+mn-lt"/>
              <a:ea typeface="+mn-ea"/>
              <a:cs typeface="+mn-cs"/>
            </a:rPr>
            <a:t>のため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、余市ＩＣ開通に伴う周辺道路整備等に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百万取り崩したことによる減</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・余市町職員等退職手当負担金基金：</a:t>
          </a:r>
          <a:r>
            <a:rPr kumimoji="1" lang="ja-JP" altLang="en-US" sz="1100">
              <a:solidFill>
                <a:schemeClr val="dk1"/>
              </a:solidFill>
              <a:effectLst/>
              <a:latin typeface="+mn-lt"/>
              <a:ea typeface="+mn-ea"/>
              <a:cs typeface="+mn-cs"/>
            </a:rPr>
            <a:t>令和元年度に見込まれる精算納付金に充てるため、</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百万円積み立てたことによる増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・余市町ふるさと応援寄附金基金：</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百万円を取り崩した一方、</a:t>
          </a:r>
          <a:r>
            <a:rPr kumimoji="1" lang="ja-JP" altLang="ja-JP" sz="1100">
              <a:solidFill>
                <a:schemeClr val="dk1"/>
              </a:solidFill>
              <a:effectLst/>
              <a:latin typeface="+mn-lt"/>
              <a:ea typeface="+mn-ea"/>
              <a:cs typeface="+mn-cs"/>
            </a:rPr>
            <a:t>寄附金積み立て</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百万円積み立てたことにより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・余市町教育施設建設整備基金：小中学校の改修整備のため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百万円を取り崩したことによる減</a:t>
          </a:r>
          <a:endParaRPr lang="ja-JP" altLang="ja-JP">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令和３</a:t>
          </a:r>
          <a:r>
            <a:rPr kumimoji="1" lang="ja-JP" altLang="ja-JP" sz="1100">
              <a:solidFill>
                <a:schemeClr val="dk1"/>
              </a:solidFill>
              <a:effectLst/>
              <a:latin typeface="+mn-lt"/>
              <a:ea typeface="+mn-ea"/>
              <a:cs typeface="+mn-cs"/>
            </a:rPr>
            <a:t>年度までの総合計画に基づき今後予定されている、公共施設や教育施設の老朽化対策にかかる取り崩しのため減少傾向にある。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財政運営資金として年度当初に</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190,000</a:t>
          </a:r>
          <a:r>
            <a:rPr kumimoji="1" lang="ja-JP" altLang="ja-JP" sz="1100">
              <a:solidFill>
                <a:schemeClr val="dk1"/>
              </a:solidFill>
              <a:effectLst/>
              <a:latin typeface="+mn-lt"/>
              <a:ea typeface="+mn-ea"/>
              <a:cs typeface="+mn-cs"/>
            </a:rPr>
            <a:t>千円）を取り崩した一方、</a:t>
          </a:r>
          <a:endParaRPr lang="ja-JP" altLang="ja-JP" sz="1400">
            <a:effectLst/>
          </a:endParaRPr>
        </a:p>
        <a:p>
          <a:r>
            <a:rPr kumimoji="1" lang="ja-JP" altLang="ja-JP" sz="1100">
              <a:solidFill>
                <a:schemeClr val="dk1"/>
              </a:solidFill>
              <a:effectLst/>
              <a:latin typeface="+mn-lt"/>
              <a:ea typeface="+mn-ea"/>
              <a:cs typeface="+mn-cs"/>
            </a:rPr>
            <a:t>　年度末に預金利子及び運用利子を併せ</a:t>
          </a:r>
          <a:r>
            <a:rPr kumimoji="1" lang="ja-JP" altLang="en-US" sz="1100">
              <a:solidFill>
                <a:schemeClr val="dk1"/>
              </a:solidFill>
              <a:effectLst/>
              <a:latin typeface="+mn-lt"/>
              <a:ea typeface="+mn-ea"/>
              <a:cs typeface="+mn-cs"/>
            </a:rPr>
            <a:t>た積立額が</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76,027</a:t>
          </a:r>
          <a:r>
            <a:rPr kumimoji="1" lang="ja-JP" altLang="ja-JP" sz="1100">
              <a:solidFill>
                <a:schemeClr val="dk1"/>
              </a:solidFill>
              <a:effectLst/>
              <a:latin typeface="+mn-lt"/>
              <a:ea typeface="+mn-ea"/>
              <a:cs typeface="+mn-cs"/>
            </a:rPr>
            <a:t>千円）に</a:t>
          </a:r>
          <a:r>
            <a:rPr kumimoji="1" lang="ja-JP" altLang="en-US" sz="1100">
              <a:solidFill>
                <a:schemeClr val="dk1"/>
              </a:solidFill>
              <a:effectLst/>
              <a:latin typeface="+mn-lt"/>
              <a:ea typeface="+mn-ea"/>
              <a:cs typeface="+mn-cs"/>
            </a:rPr>
            <a:t>留まり、大幅な減となった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百万円未満四捨五入のため増減なし）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過疎対策事業債の本格的な元金償還が</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年度から始まるため、それに備えて毎年度計画的に積立てを行う予定である。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類似団体よりも高い水準にあり、上昇傾向にあるものの、平成２７年度に策定した公共施設等総合管理計画に基づき、老朽化した施設の除却を進めている。また、個別施設計画についても作成中であり、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施設の集約化や統廃合、建替なども視野に入れ、今後も適切な施設の維持管理に努める。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1" name="楕円 80"/>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2"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83" name="楕円 82"/>
        <xdr:cNvSpPr/>
      </xdr:nvSpPr>
      <xdr:spPr>
        <a:xfrm>
          <a:off x="4000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40912</xdr:rowOff>
    </xdr:to>
    <xdr:cxnSp macro="">
      <xdr:nvCxnSpPr>
        <xdr:cNvPr id="84" name="直線コネクタ 83"/>
        <xdr:cNvCxnSpPr/>
      </xdr:nvCxnSpPr>
      <xdr:spPr>
        <a:xfrm flipV="1">
          <a:off x="4051300" y="555752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116568</xdr:rowOff>
    </xdr:from>
    <xdr:to>
      <xdr:col>11</xdr:col>
      <xdr:colOff>187325</xdr:colOff>
      <xdr:row>29</xdr:row>
      <xdr:rowOff>46718</xdr:rowOff>
    </xdr:to>
    <xdr:sp macro="" textlink="">
      <xdr:nvSpPr>
        <xdr:cNvPr id="85" name="楕円 84"/>
        <xdr:cNvSpPr/>
      </xdr:nvSpPr>
      <xdr:spPr>
        <a:xfrm>
          <a:off x="2476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14441</xdr:rowOff>
    </xdr:from>
    <xdr:ext cx="405111" cy="259045"/>
    <xdr:sp macro="" textlink="">
      <xdr:nvSpPr>
        <xdr:cNvPr id="86"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7"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88"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89" name="n_1mainValue有形固定資産減価償却率"/>
        <xdr:cNvSpPr txBox="1"/>
      </xdr:nvSpPr>
      <xdr:spPr>
        <a:xfrm>
          <a:off x="38360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63245</xdr:rowOff>
    </xdr:from>
    <xdr:ext cx="405111" cy="259045"/>
    <xdr:sp macro="" textlink="">
      <xdr:nvSpPr>
        <xdr:cNvPr id="90" name="n_3mainValue有形固定資産減価償却率"/>
        <xdr:cNvSpPr txBox="1"/>
      </xdr:nvSpPr>
      <xdr:spPr>
        <a:xfrm>
          <a:off x="2324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将来負担額は減少傾向にあったものの、施設の老朽化により計画的な改修、除却等を実施するため、今後増加が見込まれる。基金等の充当可能財源については概ね横ばいで推移している。また、扶助費、補助費等、繰出金等に係る経常一般財源は類似団体と比べて高水準にあり、経常一般財源（歳入）の確保は難しい状況であることから、今後は内部管理経費の縮減と町税の収納率向上対策を行い、基金への積立についても計画的に実施しながら、債務償還比率の減少につながる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7" name="テキスト ボックス 106"/>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9" name="テキスト ボックス 108"/>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1" name="テキスト ボックス 110"/>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3" name="テキスト ボックス 112"/>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7" name="直線コネクタ 116"/>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8"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9" name="直線コネクタ 118"/>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0"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1" name="直線コネクタ 120"/>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2"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3" name="フローチャート: 判断 122"/>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4" name="フローチャート: 判断 123"/>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124044</xdr:rowOff>
    </xdr:from>
    <xdr:to>
      <xdr:col>76</xdr:col>
      <xdr:colOff>73025</xdr:colOff>
      <xdr:row>30</xdr:row>
      <xdr:rowOff>54194</xdr:rowOff>
    </xdr:to>
    <xdr:sp macro="" textlink="">
      <xdr:nvSpPr>
        <xdr:cNvPr id="130" name="楕円 129"/>
        <xdr:cNvSpPr/>
      </xdr:nvSpPr>
      <xdr:spPr>
        <a:xfrm>
          <a:off x="14744700" y="58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146921</xdr:rowOff>
    </xdr:from>
    <xdr:ext cx="469744" cy="259045"/>
    <xdr:sp macro="" textlink="">
      <xdr:nvSpPr>
        <xdr:cNvPr id="131" name="債務償還比率該当値テキスト"/>
        <xdr:cNvSpPr txBox="1"/>
      </xdr:nvSpPr>
      <xdr:spPr>
        <a:xfrm>
          <a:off x="14846300" y="57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117394</xdr:rowOff>
    </xdr:from>
    <xdr:to>
      <xdr:col>72</xdr:col>
      <xdr:colOff>123825</xdr:colOff>
      <xdr:row>30</xdr:row>
      <xdr:rowOff>47544</xdr:rowOff>
    </xdr:to>
    <xdr:sp macro="" textlink="">
      <xdr:nvSpPr>
        <xdr:cNvPr id="132" name="楕円 131"/>
        <xdr:cNvSpPr/>
      </xdr:nvSpPr>
      <xdr:spPr>
        <a:xfrm>
          <a:off x="14033500" y="58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168194</xdr:rowOff>
    </xdr:from>
    <xdr:to>
      <xdr:col>76</xdr:col>
      <xdr:colOff>22225</xdr:colOff>
      <xdr:row>30</xdr:row>
      <xdr:rowOff>3394</xdr:rowOff>
    </xdr:to>
    <xdr:cxnSp macro="">
      <xdr:nvCxnSpPr>
        <xdr:cNvPr id="133" name="直線コネクタ 132"/>
        <xdr:cNvCxnSpPr/>
      </xdr:nvCxnSpPr>
      <xdr:spPr>
        <a:xfrm>
          <a:off x="14084300" y="5911769"/>
          <a:ext cx="7112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4"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64071</xdr:rowOff>
    </xdr:from>
    <xdr:ext cx="469744" cy="259045"/>
    <xdr:sp macro="" textlink="">
      <xdr:nvSpPr>
        <xdr:cNvPr id="135" name="n_1mainValue債務償還比率"/>
        <xdr:cNvSpPr txBox="1"/>
      </xdr:nvSpPr>
      <xdr:spPr>
        <a:xfrm>
          <a:off x="13836727" y="563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1" name="楕円 70"/>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2" name="【道路】&#10;有形固定資産減価償却率該当値テキスト"/>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3" name="楕円 72"/>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38100</xdr:rowOff>
    </xdr:to>
    <xdr:cxnSp macro="">
      <xdr:nvCxnSpPr>
        <xdr:cNvPr id="74" name="直線コネクタ 73"/>
        <xdr:cNvCxnSpPr/>
      </xdr:nvCxnSpPr>
      <xdr:spPr>
        <a:xfrm flipV="1">
          <a:off x="3797300" y="6358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5" name="楕円 74"/>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78"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79"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0" name="n_3main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4" name="テキスト ボックス 9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6" name="テキスト ボックス 9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8" name="テキスト ボックス 9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0" name="テキスト ボックス 9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2" name="テキスト ボックス 10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6" name="直線コネクタ 105"/>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7"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8" name="直線コネクタ 107"/>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9"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0" name="直線コネクタ 109"/>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1"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2" name="フローチャート: 判断 111"/>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3" name="フローチャート: 判断 112"/>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4" name="フローチャート: 判断 113"/>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5" name="フローチャート: 判断 114"/>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28125</xdr:rowOff>
    </xdr:from>
    <xdr:to>
      <xdr:col>55</xdr:col>
      <xdr:colOff>50800</xdr:colOff>
      <xdr:row>42</xdr:row>
      <xdr:rowOff>129725</xdr:rowOff>
    </xdr:to>
    <xdr:sp macro="" textlink="">
      <xdr:nvSpPr>
        <xdr:cNvPr id="121" name="楕円 120"/>
        <xdr:cNvSpPr/>
      </xdr:nvSpPr>
      <xdr:spPr>
        <a:xfrm>
          <a:off x="10426700" y="72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2"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28369</xdr:rowOff>
    </xdr:from>
    <xdr:to>
      <xdr:col>50</xdr:col>
      <xdr:colOff>165100</xdr:colOff>
      <xdr:row>42</xdr:row>
      <xdr:rowOff>129969</xdr:rowOff>
    </xdr:to>
    <xdr:sp macro="" textlink="">
      <xdr:nvSpPr>
        <xdr:cNvPr id="123" name="楕円 122"/>
        <xdr:cNvSpPr/>
      </xdr:nvSpPr>
      <xdr:spPr>
        <a:xfrm>
          <a:off x="9588500" y="72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78925</xdr:rowOff>
    </xdr:from>
    <xdr:to>
      <xdr:col>55</xdr:col>
      <xdr:colOff>0</xdr:colOff>
      <xdr:row>42</xdr:row>
      <xdr:rowOff>79169</xdr:rowOff>
    </xdr:to>
    <xdr:cxnSp macro="">
      <xdr:nvCxnSpPr>
        <xdr:cNvPr id="124" name="直線コネクタ 123"/>
        <xdr:cNvCxnSpPr/>
      </xdr:nvCxnSpPr>
      <xdr:spPr>
        <a:xfrm flipV="1">
          <a:off x="9639300" y="7279825"/>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29871</xdr:rowOff>
    </xdr:from>
    <xdr:to>
      <xdr:col>41</xdr:col>
      <xdr:colOff>101600</xdr:colOff>
      <xdr:row>42</xdr:row>
      <xdr:rowOff>131471</xdr:rowOff>
    </xdr:to>
    <xdr:sp macro="" textlink="">
      <xdr:nvSpPr>
        <xdr:cNvPr id="125" name="楕円 124"/>
        <xdr:cNvSpPr/>
      </xdr:nvSpPr>
      <xdr:spPr>
        <a:xfrm>
          <a:off x="7810500" y="7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111843</xdr:rowOff>
    </xdr:from>
    <xdr:ext cx="534377" cy="259045"/>
    <xdr:sp macro="" textlink="">
      <xdr:nvSpPr>
        <xdr:cNvPr id="126"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7"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8"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121096</xdr:rowOff>
    </xdr:from>
    <xdr:ext cx="534377" cy="259045"/>
    <xdr:sp macro="" textlink="">
      <xdr:nvSpPr>
        <xdr:cNvPr id="129" name="n_1mainValue【道路】&#10;一人当たり延長"/>
        <xdr:cNvSpPr txBox="1"/>
      </xdr:nvSpPr>
      <xdr:spPr>
        <a:xfrm>
          <a:off x="9359411" y="73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122598</xdr:rowOff>
    </xdr:from>
    <xdr:ext cx="534377" cy="259045"/>
    <xdr:sp macro="" textlink="">
      <xdr:nvSpPr>
        <xdr:cNvPr id="130" name="n_3mainValue【道路】&#10;一人当たり延長"/>
        <xdr:cNvSpPr txBox="1"/>
      </xdr:nvSpPr>
      <xdr:spPr>
        <a:xfrm>
          <a:off x="7594111" y="7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6" name="直線コネクタ 155"/>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7"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8" name="直線コネクタ 157"/>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59"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0" name="直線コネクタ 159"/>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1"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2" name="フローチャート: 判断 161"/>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3" name="フローチャート: 判断 162"/>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4" name="フローチャート: 判断 163"/>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5" name="フローチャート: 判断 164"/>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1" name="楕円 170"/>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2" name="【橋りょう・トンネル】&#10;有形固定資産減価償却率該当値テキスト"/>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73" name="楕円 172"/>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50619</xdr:rowOff>
    </xdr:to>
    <xdr:cxnSp macro="">
      <xdr:nvCxnSpPr>
        <xdr:cNvPr id="174" name="直線コネクタ 173"/>
        <xdr:cNvCxnSpPr/>
      </xdr:nvCxnSpPr>
      <xdr:spPr>
        <a:xfrm flipV="1">
          <a:off x="3797300" y="103147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75" name="楕円 174"/>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139173</xdr:rowOff>
    </xdr:from>
    <xdr:ext cx="405111" cy="259045"/>
    <xdr:sp macro="" textlink="">
      <xdr:nvSpPr>
        <xdr:cNvPr id="176"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7"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78"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92546</xdr:rowOff>
    </xdr:from>
    <xdr:ext cx="405111" cy="259045"/>
    <xdr:sp macro="" textlink="">
      <xdr:nvSpPr>
        <xdr:cNvPr id="179" name="n_1mainValue【橋りょう・トンネル】&#10;有形固定資産減価償却率"/>
        <xdr:cNvSpPr txBox="1"/>
      </xdr:nvSpPr>
      <xdr:spPr>
        <a:xfrm>
          <a:off x="3582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80"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4" name="テキスト ボックス 19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6" name="テキスト ボックス 19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8" name="テキスト ボックス 19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6" name="直線コネクタ 205"/>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7"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8" name="直線コネクタ 207"/>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9"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0" name="直線コネクタ 209"/>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1"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2" name="フローチャート: 判断 211"/>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3" name="フローチャート: 判断 212"/>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4" name="フローチャート: 判断 213"/>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5" name="フローチャート: 判断 214"/>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169376</xdr:rowOff>
    </xdr:from>
    <xdr:to>
      <xdr:col>55</xdr:col>
      <xdr:colOff>50800</xdr:colOff>
      <xdr:row>64</xdr:row>
      <xdr:rowOff>99526</xdr:rowOff>
    </xdr:to>
    <xdr:sp macro="" textlink="">
      <xdr:nvSpPr>
        <xdr:cNvPr id="221" name="楕円 220"/>
        <xdr:cNvSpPr/>
      </xdr:nvSpPr>
      <xdr:spPr>
        <a:xfrm>
          <a:off x="10426700" y="109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22"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xdr:rowOff>
    </xdr:from>
    <xdr:to>
      <xdr:col>50</xdr:col>
      <xdr:colOff>165100</xdr:colOff>
      <xdr:row>64</xdr:row>
      <xdr:rowOff>101659</xdr:rowOff>
    </xdr:to>
    <xdr:sp macro="" textlink="">
      <xdr:nvSpPr>
        <xdr:cNvPr id="223" name="楕円 222"/>
        <xdr:cNvSpPr/>
      </xdr:nvSpPr>
      <xdr:spPr>
        <a:xfrm>
          <a:off x="9588500" y="109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48726</xdr:rowOff>
    </xdr:from>
    <xdr:to>
      <xdr:col>55</xdr:col>
      <xdr:colOff>0</xdr:colOff>
      <xdr:row>64</xdr:row>
      <xdr:rowOff>50859</xdr:rowOff>
    </xdr:to>
    <xdr:cxnSp macro="">
      <xdr:nvCxnSpPr>
        <xdr:cNvPr id="224" name="直線コネクタ 223"/>
        <xdr:cNvCxnSpPr/>
      </xdr:nvCxnSpPr>
      <xdr:spPr>
        <a:xfrm flipV="1">
          <a:off x="9639300" y="1102152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170636</xdr:rowOff>
    </xdr:from>
    <xdr:to>
      <xdr:col>41</xdr:col>
      <xdr:colOff>101600</xdr:colOff>
      <xdr:row>64</xdr:row>
      <xdr:rowOff>100786</xdr:rowOff>
    </xdr:to>
    <xdr:sp macro="" textlink="">
      <xdr:nvSpPr>
        <xdr:cNvPr id="225" name="楕円 224"/>
        <xdr:cNvSpPr/>
      </xdr:nvSpPr>
      <xdr:spPr>
        <a:xfrm>
          <a:off x="7810500" y="109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61114</xdr:rowOff>
    </xdr:from>
    <xdr:ext cx="599010" cy="259045"/>
    <xdr:sp macro="" textlink="">
      <xdr:nvSpPr>
        <xdr:cNvPr id="226"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27"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28"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92786</xdr:rowOff>
    </xdr:from>
    <xdr:ext cx="599010" cy="259045"/>
    <xdr:sp macro="" textlink="">
      <xdr:nvSpPr>
        <xdr:cNvPr id="229" name="n_1mainValue【橋りょう・トンネル】&#10;一人当たり有形固定資産（償却資産）額"/>
        <xdr:cNvSpPr txBox="1"/>
      </xdr:nvSpPr>
      <xdr:spPr>
        <a:xfrm>
          <a:off x="9327095" y="110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91913</xdr:rowOff>
    </xdr:from>
    <xdr:ext cx="599010" cy="259045"/>
    <xdr:sp macro="" textlink="">
      <xdr:nvSpPr>
        <xdr:cNvPr id="230" name="n_3mainValue【橋りょう・トンネル】&#10;一人当たり有形固定資産（償却資産）額"/>
        <xdr:cNvSpPr txBox="1"/>
      </xdr:nvSpPr>
      <xdr:spPr>
        <a:xfrm>
          <a:off x="7561795" y="110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5" name="直線コネクタ 254"/>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56"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57" name="直線コネクタ 256"/>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2" name="フローチャート: 判断 261"/>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3" name="フローチャート: 判断 262"/>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4" name="フローチャート: 判断 263"/>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48261</xdr:rowOff>
    </xdr:from>
    <xdr:to>
      <xdr:col>24</xdr:col>
      <xdr:colOff>114300</xdr:colOff>
      <xdr:row>80</xdr:row>
      <xdr:rowOff>149861</xdr:rowOff>
    </xdr:to>
    <xdr:sp macro="" textlink="">
      <xdr:nvSpPr>
        <xdr:cNvPr id="270" name="楕円 269"/>
        <xdr:cNvSpPr/>
      </xdr:nvSpPr>
      <xdr:spPr>
        <a:xfrm>
          <a:off x="4584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71138</xdr:rowOff>
    </xdr:from>
    <xdr:ext cx="405111" cy="259045"/>
    <xdr:sp macro="" textlink="">
      <xdr:nvSpPr>
        <xdr:cNvPr id="271" name="【公営住宅】&#10;有形固定資産減価償却率該当値テキスト"/>
        <xdr:cNvSpPr txBox="1"/>
      </xdr:nvSpPr>
      <xdr:spPr>
        <a:xfrm>
          <a:off x="4673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72" name="楕円 271"/>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131445</xdr:rowOff>
    </xdr:to>
    <xdr:cxnSp macro="">
      <xdr:nvCxnSpPr>
        <xdr:cNvPr id="273" name="直線コネクタ 272"/>
        <xdr:cNvCxnSpPr/>
      </xdr:nvCxnSpPr>
      <xdr:spPr>
        <a:xfrm flipV="1">
          <a:off x="3797300" y="138150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74" name="楕円 273"/>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97172</xdr:rowOff>
    </xdr:from>
    <xdr:ext cx="405111" cy="259045"/>
    <xdr:sp macro="" textlink="">
      <xdr:nvSpPr>
        <xdr:cNvPr id="275"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76"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77"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78"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279" name="n_3mainValue【公営住宅】&#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1" name="直線コネクタ 30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3" name="直線コネクタ 30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05" name="直線コネクタ 30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0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07" name="フローチャート: 判断 30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08" name="フローチャート: 判断 30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09" name="フローチャート: 判断 30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0" name="フローチャート: 判断 30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163322</xdr:rowOff>
    </xdr:from>
    <xdr:to>
      <xdr:col>55</xdr:col>
      <xdr:colOff>50800</xdr:colOff>
      <xdr:row>81</xdr:row>
      <xdr:rowOff>93472</xdr:rowOff>
    </xdr:to>
    <xdr:sp macro="" textlink="">
      <xdr:nvSpPr>
        <xdr:cNvPr id="316" name="楕円 315"/>
        <xdr:cNvSpPr/>
      </xdr:nvSpPr>
      <xdr:spPr>
        <a:xfrm>
          <a:off x="10426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14749</xdr:rowOff>
    </xdr:from>
    <xdr:ext cx="469744" cy="259045"/>
    <xdr:sp macro="" textlink="">
      <xdr:nvSpPr>
        <xdr:cNvPr id="317" name="【公営住宅】&#10;一人当たり面積該当値テキスト"/>
        <xdr:cNvSpPr txBox="1"/>
      </xdr:nvSpPr>
      <xdr:spPr>
        <a:xfrm>
          <a:off x="10515600" y="137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7417</xdr:rowOff>
    </xdr:from>
    <xdr:to>
      <xdr:col>50</xdr:col>
      <xdr:colOff>165100</xdr:colOff>
      <xdr:row>81</xdr:row>
      <xdr:rowOff>109017</xdr:rowOff>
    </xdr:to>
    <xdr:sp macro="" textlink="">
      <xdr:nvSpPr>
        <xdr:cNvPr id="318" name="楕円 317"/>
        <xdr:cNvSpPr/>
      </xdr:nvSpPr>
      <xdr:spPr>
        <a:xfrm>
          <a:off x="9588500" y="138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42672</xdr:rowOff>
    </xdr:from>
    <xdr:to>
      <xdr:col>55</xdr:col>
      <xdr:colOff>0</xdr:colOff>
      <xdr:row>81</xdr:row>
      <xdr:rowOff>58217</xdr:rowOff>
    </xdr:to>
    <xdr:cxnSp macro="">
      <xdr:nvCxnSpPr>
        <xdr:cNvPr id="319" name="直線コネクタ 318"/>
        <xdr:cNvCxnSpPr/>
      </xdr:nvCxnSpPr>
      <xdr:spPr>
        <a:xfrm flipV="1">
          <a:off x="9639300" y="1393012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30735</xdr:rowOff>
    </xdr:from>
    <xdr:to>
      <xdr:col>41</xdr:col>
      <xdr:colOff>101600</xdr:colOff>
      <xdr:row>81</xdr:row>
      <xdr:rowOff>132335</xdr:rowOff>
    </xdr:to>
    <xdr:sp macro="" textlink="">
      <xdr:nvSpPr>
        <xdr:cNvPr id="320" name="楕円 319"/>
        <xdr:cNvSpPr/>
      </xdr:nvSpPr>
      <xdr:spPr>
        <a:xfrm>
          <a:off x="7810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29278</xdr:rowOff>
    </xdr:from>
    <xdr:ext cx="469744" cy="259045"/>
    <xdr:sp macro="" textlink="">
      <xdr:nvSpPr>
        <xdr:cNvPr id="321"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2"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161865</xdr:rowOff>
    </xdr:from>
    <xdr:ext cx="469744" cy="259045"/>
    <xdr:sp macro="" textlink="">
      <xdr:nvSpPr>
        <xdr:cNvPr id="323" name="n_3aveValue【公営住宅】&#10;一人当たり面積"/>
        <xdr:cNvSpPr txBox="1"/>
      </xdr:nvSpPr>
      <xdr:spPr>
        <a:xfrm>
          <a:off x="76264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125544</xdr:rowOff>
    </xdr:from>
    <xdr:ext cx="469744" cy="259045"/>
    <xdr:sp macro="" textlink="">
      <xdr:nvSpPr>
        <xdr:cNvPr id="324" name="n_1mainValue【公営住宅】&#10;一人当たり面積"/>
        <xdr:cNvSpPr txBox="1"/>
      </xdr:nvSpPr>
      <xdr:spPr>
        <a:xfrm>
          <a:off x="9391727" y="136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148862</xdr:rowOff>
    </xdr:from>
    <xdr:ext cx="469744" cy="259045"/>
    <xdr:sp macro="" textlink="">
      <xdr:nvSpPr>
        <xdr:cNvPr id="325" name="n_3mainValue【公営住宅】&#10;一人当たり面積"/>
        <xdr:cNvSpPr txBox="1"/>
      </xdr:nvSpPr>
      <xdr:spPr>
        <a:xfrm>
          <a:off x="7626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108857</xdr:rowOff>
    </xdr:from>
    <xdr:to>
      <xdr:col>24</xdr:col>
      <xdr:colOff>62865</xdr:colOff>
      <xdr:row>108</xdr:row>
      <xdr:rowOff>138249</xdr:rowOff>
    </xdr:to>
    <xdr:cxnSp macro="">
      <xdr:nvCxnSpPr>
        <xdr:cNvPr id="351" name="直線コネクタ 350"/>
        <xdr:cNvCxnSpPr/>
      </xdr:nvCxnSpPr>
      <xdr:spPr>
        <a:xfrm flipV="1">
          <a:off x="4634865" y="17596757"/>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52" name="【港湾・漁港】&#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53" name="直線コネクタ 352"/>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55534</xdr:rowOff>
    </xdr:from>
    <xdr:ext cx="405111" cy="259045"/>
    <xdr:sp macro="" textlink="">
      <xdr:nvSpPr>
        <xdr:cNvPr id="354" name="【港湾・漁港】&#10;有形固定資産減価償却率最大値テキスト"/>
        <xdr:cNvSpPr txBox="1"/>
      </xdr:nvSpPr>
      <xdr:spPr>
        <a:xfrm>
          <a:off x="4673600" y="1737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108857</xdr:rowOff>
    </xdr:from>
    <xdr:to>
      <xdr:col>24</xdr:col>
      <xdr:colOff>152400</xdr:colOff>
      <xdr:row>102</xdr:row>
      <xdr:rowOff>108857</xdr:rowOff>
    </xdr:to>
    <xdr:cxnSp macro="">
      <xdr:nvCxnSpPr>
        <xdr:cNvPr id="355" name="直線コネクタ 354"/>
        <xdr:cNvCxnSpPr/>
      </xdr:nvCxnSpPr>
      <xdr:spPr>
        <a:xfrm>
          <a:off x="4546600" y="1759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6911</xdr:rowOff>
    </xdr:from>
    <xdr:ext cx="405111" cy="259045"/>
    <xdr:sp macro="" textlink="">
      <xdr:nvSpPr>
        <xdr:cNvPr id="356" name="【港湾・漁港】&#10;有形固定資産減価償却率平均値テキスト"/>
        <xdr:cNvSpPr txBox="1"/>
      </xdr:nvSpPr>
      <xdr:spPr>
        <a:xfrm>
          <a:off x="4673600" y="1766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357" name="フローチャート: 判断 356"/>
        <xdr:cNvSpPr/>
      </xdr:nvSpPr>
      <xdr:spPr>
        <a:xfrm>
          <a:off x="45847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95613</xdr:rowOff>
    </xdr:from>
    <xdr:to>
      <xdr:col>20</xdr:col>
      <xdr:colOff>38100</xdr:colOff>
      <xdr:row>103</xdr:row>
      <xdr:rowOff>25763</xdr:rowOff>
    </xdr:to>
    <xdr:sp macro="" textlink="">
      <xdr:nvSpPr>
        <xdr:cNvPr id="358" name="フローチャート: 判断 357"/>
        <xdr:cNvSpPr/>
      </xdr:nvSpPr>
      <xdr:spPr>
        <a:xfrm>
          <a:off x="3746500" y="1758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120106</xdr:rowOff>
    </xdr:from>
    <xdr:to>
      <xdr:col>15</xdr:col>
      <xdr:colOff>101600</xdr:colOff>
      <xdr:row>103</xdr:row>
      <xdr:rowOff>50256</xdr:rowOff>
    </xdr:to>
    <xdr:sp macro="" textlink="">
      <xdr:nvSpPr>
        <xdr:cNvPr id="359" name="フローチャート: 判断 358"/>
        <xdr:cNvSpPr/>
      </xdr:nvSpPr>
      <xdr:spPr>
        <a:xfrm>
          <a:off x="285750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60" name="フローチャート: 判断 359"/>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366" name="楕円 365"/>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51361</xdr:rowOff>
    </xdr:from>
    <xdr:ext cx="405111" cy="259045"/>
    <xdr:sp macro="" textlink="">
      <xdr:nvSpPr>
        <xdr:cNvPr id="367" name="【港湾・漁港】&#10;有形固定資産減価償却率該当値テキスト"/>
        <xdr:cNvSpPr txBox="1"/>
      </xdr:nvSpPr>
      <xdr:spPr>
        <a:xfrm>
          <a:off x="4673600" y="1753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368" name="楕円 367"/>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48442</xdr:rowOff>
    </xdr:to>
    <xdr:cxnSp macro="">
      <xdr:nvCxnSpPr>
        <xdr:cNvPr id="369" name="直線コネクタ 368"/>
        <xdr:cNvCxnSpPr/>
      </xdr:nvCxnSpPr>
      <xdr:spPr>
        <a:xfrm flipV="1">
          <a:off x="3797300" y="1767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92348</xdr:rowOff>
    </xdr:from>
    <xdr:to>
      <xdr:col>10</xdr:col>
      <xdr:colOff>165100</xdr:colOff>
      <xdr:row>100</xdr:row>
      <xdr:rowOff>22498</xdr:rowOff>
    </xdr:to>
    <xdr:sp macro="" textlink="">
      <xdr:nvSpPr>
        <xdr:cNvPr id="370" name="楕円 369"/>
        <xdr:cNvSpPr/>
      </xdr:nvSpPr>
      <xdr:spPr>
        <a:xfrm>
          <a:off x="1968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42290</xdr:rowOff>
    </xdr:from>
    <xdr:ext cx="405111" cy="259045"/>
    <xdr:sp macro="" textlink="">
      <xdr:nvSpPr>
        <xdr:cNvPr id="371" name="n_1aveValue【港湾・漁港】&#10;有形固定資産減価償却率"/>
        <xdr:cNvSpPr txBox="1"/>
      </xdr:nvSpPr>
      <xdr:spPr>
        <a:xfrm>
          <a:off x="3582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372" name="n_2aveValue【港湾・漁港】&#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373" name="n_3aveValue【港湾・漁港】&#10;有形固定資産減価償却率"/>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90369</xdr:rowOff>
    </xdr:from>
    <xdr:ext cx="405111" cy="259045"/>
    <xdr:sp macro="" textlink="">
      <xdr:nvSpPr>
        <xdr:cNvPr id="374" name="n_1mainValue【港湾・漁港】&#10;有形固定資産減価償却率"/>
        <xdr:cNvSpPr txBox="1"/>
      </xdr:nvSpPr>
      <xdr:spPr>
        <a:xfrm>
          <a:off x="3582044"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39025</xdr:rowOff>
    </xdr:from>
    <xdr:ext cx="405111" cy="259045"/>
    <xdr:sp macro="" textlink="">
      <xdr:nvSpPr>
        <xdr:cNvPr id="375" name="n_3mainValue【港湾・漁港】&#10;有形固定資産減価償却率"/>
        <xdr:cNvSpPr txBox="1"/>
      </xdr:nvSpPr>
      <xdr:spPr>
        <a:xfrm>
          <a:off x="18167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6" name="直線コネクタ 38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7" name="テキスト ボックス 38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8" name="直線コネクタ 38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9" name="テキスト ボックス 38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0" name="直線コネクタ 38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1" name="テキスト ボックス 39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2" name="直線コネクタ 39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3" name="テキスト ボックス 39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5" name="テキスト ボックス 39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97" name="直線コネクタ 396"/>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98"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99" name="直線コネクタ 398"/>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00"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01" name="直線コネクタ 400"/>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02"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3" name="フローチャート: 判断 402"/>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4" name="フローチャート: 判断 403"/>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05" name="フローチャート: 判断 404"/>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06" name="フローチャート: 判断 405"/>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156544</xdr:rowOff>
    </xdr:from>
    <xdr:to>
      <xdr:col>55</xdr:col>
      <xdr:colOff>50800</xdr:colOff>
      <xdr:row>108</xdr:row>
      <xdr:rowOff>86694</xdr:rowOff>
    </xdr:to>
    <xdr:sp macro="" textlink="">
      <xdr:nvSpPr>
        <xdr:cNvPr id="412" name="楕円 411"/>
        <xdr:cNvSpPr/>
      </xdr:nvSpPr>
      <xdr:spPr>
        <a:xfrm>
          <a:off x="10426700" y="18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71471</xdr:rowOff>
    </xdr:from>
    <xdr:ext cx="534377" cy="259045"/>
    <xdr:sp macro="" textlink="">
      <xdr:nvSpPr>
        <xdr:cNvPr id="413" name="【港湾・漁港】&#10;一人当たり有形固定資産（償却資産）額該当値テキスト"/>
        <xdr:cNvSpPr txBox="1"/>
      </xdr:nvSpPr>
      <xdr:spPr>
        <a:xfrm>
          <a:off x="10515600" y="18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157322</xdr:rowOff>
    </xdr:from>
    <xdr:to>
      <xdr:col>50</xdr:col>
      <xdr:colOff>165100</xdr:colOff>
      <xdr:row>108</xdr:row>
      <xdr:rowOff>87472</xdr:rowOff>
    </xdr:to>
    <xdr:sp macro="" textlink="">
      <xdr:nvSpPr>
        <xdr:cNvPr id="414" name="楕円 413"/>
        <xdr:cNvSpPr/>
      </xdr:nvSpPr>
      <xdr:spPr>
        <a:xfrm>
          <a:off x="9588500" y="185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35894</xdr:rowOff>
    </xdr:from>
    <xdr:to>
      <xdr:col>55</xdr:col>
      <xdr:colOff>0</xdr:colOff>
      <xdr:row>108</xdr:row>
      <xdr:rowOff>36672</xdr:rowOff>
    </xdr:to>
    <xdr:cxnSp macro="">
      <xdr:nvCxnSpPr>
        <xdr:cNvPr id="415" name="直線コネクタ 414"/>
        <xdr:cNvCxnSpPr/>
      </xdr:nvCxnSpPr>
      <xdr:spPr>
        <a:xfrm flipV="1">
          <a:off x="9639300" y="18552494"/>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152025</xdr:rowOff>
    </xdr:from>
    <xdr:to>
      <xdr:col>41</xdr:col>
      <xdr:colOff>101600</xdr:colOff>
      <xdr:row>108</xdr:row>
      <xdr:rowOff>82175</xdr:rowOff>
    </xdr:to>
    <xdr:sp macro="" textlink="">
      <xdr:nvSpPr>
        <xdr:cNvPr id="416" name="楕円 415"/>
        <xdr:cNvSpPr/>
      </xdr:nvSpPr>
      <xdr:spPr>
        <a:xfrm>
          <a:off x="7810500" y="18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216</xdr:rowOff>
    </xdr:from>
    <xdr:ext cx="599010" cy="259045"/>
    <xdr:sp macro="" textlink="">
      <xdr:nvSpPr>
        <xdr:cNvPr id="417"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18"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19"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78599</xdr:rowOff>
    </xdr:from>
    <xdr:ext cx="534377" cy="259045"/>
    <xdr:sp macro="" textlink="">
      <xdr:nvSpPr>
        <xdr:cNvPr id="420" name="n_1mainValue【港湾・漁港】&#10;一人当たり有形固定資産（償却資産）額"/>
        <xdr:cNvSpPr txBox="1"/>
      </xdr:nvSpPr>
      <xdr:spPr>
        <a:xfrm>
          <a:off x="9359411" y="185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73302</xdr:rowOff>
    </xdr:from>
    <xdr:ext cx="534377" cy="259045"/>
    <xdr:sp macro="" textlink="">
      <xdr:nvSpPr>
        <xdr:cNvPr id="421" name="n_3mainValue【港湾・漁港】&#10;一人当たり有形固定資産（償却資産）額"/>
        <xdr:cNvSpPr txBox="1"/>
      </xdr:nvSpPr>
      <xdr:spPr>
        <a:xfrm>
          <a:off x="7594111" y="185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46" name="直線コネクタ 445"/>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47"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48" name="直線コネクタ 447"/>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0" name="直線コネクタ 4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51"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2" name="フローチャート: 判断 45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53" name="フローチャート: 判断 45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54" name="フローチャート: 判断 45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55" name="フローチャート: 判断 454"/>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461" name="楕円 460"/>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405111" cy="259045"/>
    <xdr:sp macro="" textlink="">
      <xdr:nvSpPr>
        <xdr:cNvPr id="462" name="【認定こども園・幼稚園・保育所】&#10;有形固定資産減価償却率該当値テキスト"/>
        <xdr:cNvSpPr txBox="1"/>
      </xdr:nvSpPr>
      <xdr:spPr>
        <a:xfrm>
          <a:off x="16357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74930</xdr:rowOff>
    </xdr:from>
    <xdr:to>
      <xdr:col>81</xdr:col>
      <xdr:colOff>101600</xdr:colOff>
      <xdr:row>34</xdr:row>
      <xdr:rowOff>5080</xdr:rowOff>
    </xdr:to>
    <xdr:sp macro="" textlink="">
      <xdr:nvSpPr>
        <xdr:cNvPr id="463" name="楕円 462"/>
        <xdr:cNvSpPr/>
      </xdr:nvSpPr>
      <xdr:spPr>
        <a:xfrm>
          <a:off x="15430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33</xdr:row>
      <xdr:rowOff>125730</xdr:rowOff>
    </xdr:to>
    <xdr:cxnSp macro="">
      <xdr:nvCxnSpPr>
        <xdr:cNvPr id="464" name="直線コネクタ 463"/>
        <xdr:cNvCxnSpPr/>
      </xdr:nvCxnSpPr>
      <xdr:spPr>
        <a:xfrm flipV="1">
          <a:off x="15481300" y="5779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465" name="楕円 464"/>
        <xdr:cNvSpPr/>
      </xdr:nvSpPr>
      <xdr:spPr>
        <a:xfrm>
          <a:off x="1365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137177</xdr:rowOff>
    </xdr:from>
    <xdr:ext cx="405111" cy="259045"/>
    <xdr:sp macro="" textlink="">
      <xdr:nvSpPr>
        <xdr:cNvPr id="466"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467" name="n_2aveValue【認定こども園・幼稚園・保育所】&#10;有形固定資産減価償却率"/>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68"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21607</xdr:rowOff>
    </xdr:from>
    <xdr:ext cx="405111" cy="259045"/>
    <xdr:sp macro="" textlink="">
      <xdr:nvSpPr>
        <xdr:cNvPr id="469" name="n_1mainValue【認定こども園・幼稚園・保育所】&#10;有形固定資産減価償却率"/>
        <xdr:cNvSpPr txBox="1"/>
      </xdr:nvSpPr>
      <xdr:spPr>
        <a:xfrm>
          <a:off x="1526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470" name="n_3mainValue【認定こども園・幼稚園・保育所】&#10;有形固定資産減価償却率"/>
        <xdr:cNvSpPr txBox="1"/>
      </xdr:nvSpPr>
      <xdr:spPr>
        <a:xfrm>
          <a:off x="13500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2" name="テキスト ボックス 48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4" name="テキスト ボックス 48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6" name="テキスト ボックス 48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8" name="テキスト ボックス 48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0" name="テキスト ボックス 48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2" name="テキスト ボックス 49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96" name="直線コネクタ 495"/>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9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98" name="直線コネクタ 49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99"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0" name="直線コネクタ 499"/>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01"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2" name="フローチャート: 判断 501"/>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03" name="フローチャート: 判断 502"/>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04" name="フローチャート: 判断 503"/>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05" name="フローチャート: 判断 504"/>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76019</xdr:rowOff>
    </xdr:from>
    <xdr:to>
      <xdr:col>116</xdr:col>
      <xdr:colOff>114300</xdr:colOff>
      <xdr:row>42</xdr:row>
      <xdr:rowOff>6169</xdr:rowOff>
    </xdr:to>
    <xdr:sp macro="" textlink="">
      <xdr:nvSpPr>
        <xdr:cNvPr id="511" name="楕円 510"/>
        <xdr:cNvSpPr/>
      </xdr:nvSpPr>
      <xdr:spPr>
        <a:xfrm>
          <a:off x="22110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162396</xdr:rowOff>
    </xdr:from>
    <xdr:ext cx="469744" cy="259045"/>
    <xdr:sp macro="" textlink="">
      <xdr:nvSpPr>
        <xdr:cNvPr id="512" name="【認定こども園・幼稚園・保育所】&#10;一人当たり面積該当値テキスト"/>
        <xdr:cNvSpPr txBox="1"/>
      </xdr:nvSpPr>
      <xdr:spPr>
        <a:xfrm>
          <a:off x="22199600" y="70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76019</xdr:rowOff>
    </xdr:from>
    <xdr:to>
      <xdr:col>112</xdr:col>
      <xdr:colOff>38100</xdr:colOff>
      <xdr:row>42</xdr:row>
      <xdr:rowOff>6169</xdr:rowOff>
    </xdr:to>
    <xdr:sp macro="" textlink="">
      <xdr:nvSpPr>
        <xdr:cNvPr id="513" name="楕円 512"/>
        <xdr:cNvSpPr/>
      </xdr:nvSpPr>
      <xdr:spPr>
        <a:xfrm>
          <a:off x="2127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126819</xdr:rowOff>
    </xdr:from>
    <xdr:to>
      <xdr:col>116</xdr:col>
      <xdr:colOff>63500</xdr:colOff>
      <xdr:row>41</xdr:row>
      <xdr:rowOff>126819</xdr:rowOff>
    </xdr:to>
    <xdr:cxnSp macro="">
      <xdr:nvCxnSpPr>
        <xdr:cNvPr id="514" name="直線コネクタ 513"/>
        <xdr:cNvCxnSpPr/>
      </xdr:nvCxnSpPr>
      <xdr:spPr>
        <a:xfrm>
          <a:off x="21323300" y="715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23767</xdr:rowOff>
    </xdr:from>
    <xdr:to>
      <xdr:col>102</xdr:col>
      <xdr:colOff>165100</xdr:colOff>
      <xdr:row>41</xdr:row>
      <xdr:rowOff>125367</xdr:rowOff>
    </xdr:to>
    <xdr:sp macro="" textlink="">
      <xdr:nvSpPr>
        <xdr:cNvPr id="515" name="楕円 514"/>
        <xdr:cNvSpPr/>
      </xdr:nvSpPr>
      <xdr:spPr>
        <a:xfrm>
          <a:off x="19494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27594</xdr:rowOff>
    </xdr:from>
    <xdr:ext cx="469744" cy="259045"/>
    <xdr:sp macro="" textlink="">
      <xdr:nvSpPr>
        <xdr:cNvPr id="516"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17"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18"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168746</xdr:rowOff>
    </xdr:from>
    <xdr:ext cx="469744" cy="259045"/>
    <xdr:sp macro="" textlink="">
      <xdr:nvSpPr>
        <xdr:cNvPr id="519" name="n_1mainValue【認定こども園・幼稚園・保育所】&#10;一人当たり面積"/>
        <xdr:cNvSpPr txBox="1"/>
      </xdr:nvSpPr>
      <xdr:spPr>
        <a:xfrm>
          <a:off x="210757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116494</xdr:rowOff>
    </xdr:from>
    <xdr:ext cx="469744" cy="259045"/>
    <xdr:sp macro="" textlink="">
      <xdr:nvSpPr>
        <xdr:cNvPr id="520" name="n_3mainValue【認定こども園・幼稚園・保育所】&#10;一人当たり面積"/>
        <xdr:cNvSpPr txBox="1"/>
      </xdr:nvSpPr>
      <xdr:spPr>
        <a:xfrm>
          <a:off x="19310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1" name="テキスト ボックス 5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1" name="テキスト ボックス 5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3" name="テキスト ボックス 5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45" name="直線コネクタ 544"/>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4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47" name="直線コネクタ 54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48"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49" name="直線コネクタ 548"/>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1" name="フローチャート: 判断 55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52" name="フローチャート: 判断 551"/>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3" name="フローチャート: 判断 552"/>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54" name="フローチャート: 判断 55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60" name="楕円 55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61"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562" name="楕円 561"/>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563" name="直線コネクタ 562"/>
        <xdr:cNvCxnSpPr/>
      </xdr:nvCxnSpPr>
      <xdr:spPr>
        <a:xfrm flipV="1">
          <a:off x="15481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64" name="楕円 563"/>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5732</xdr:rowOff>
    </xdr:from>
    <xdr:ext cx="405111" cy="259045"/>
    <xdr:sp macro="" textlink="">
      <xdr:nvSpPr>
        <xdr:cNvPr id="565"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66"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7"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568" name="n_1mainValue【学校施設】&#10;有形固定資産減価償却率"/>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569" name="n_3mainValue【学校施設】&#10;有形固定資産減価償却率"/>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94" name="直線コネクタ 593"/>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95"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96" name="直線コネクタ 595"/>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97"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98" name="直線コネクタ 597"/>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99"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0" name="フローチャート: 判断 599"/>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01" name="フローチャート: 判断 600"/>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02" name="フローチャート: 判断 601"/>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03" name="フローチャート: 判断 602"/>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87122</xdr:rowOff>
    </xdr:from>
    <xdr:to>
      <xdr:col>116</xdr:col>
      <xdr:colOff>114300</xdr:colOff>
      <xdr:row>62</xdr:row>
      <xdr:rowOff>17272</xdr:rowOff>
    </xdr:to>
    <xdr:sp macro="" textlink="">
      <xdr:nvSpPr>
        <xdr:cNvPr id="609" name="楕円 608"/>
        <xdr:cNvSpPr/>
      </xdr:nvSpPr>
      <xdr:spPr>
        <a:xfrm>
          <a:off x="221107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109999</xdr:rowOff>
    </xdr:from>
    <xdr:ext cx="469744" cy="259045"/>
    <xdr:sp macro="" textlink="">
      <xdr:nvSpPr>
        <xdr:cNvPr id="610" name="【学校施設】&#10;一人当たり面積該当値テキスト"/>
        <xdr:cNvSpPr txBox="1"/>
      </xdr:nvSpPr>
      <xdr:spPr>
        <a:xfrm>
          <a:off x="22199600"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101981</xdr:rowOff>
    </xdr:from>
    <xdr:to>
      <xdr:col>112</xdr:col>
      <xdr:colOff>38100</xdr:colOff>
      <xdr:row>62</xdr:row>
      <xdr:rowOff>32131</xdr:rowOff>
    </xdr:to>
    <xdr:sp macro="" textlink="">
      <xdr:nvSpPr>
        <xdr:cNvPr id="611" name="楕円 610"/>
        <xdr:cNvSpPr/>
      </xdr:nvSpPr>
      <xdr:spPr>
        <a:xfrm>
          <a:off x="21272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137922</xdr:rowOff>
    </xdr:from>
    <xdr:to>
      <xdr:col>116</xdr:col>
      <xdr:colOff>63500</xdr:colOff>
      <xdr:row>61</xdr:row>
      <xdr:rowOff>152781</xdr:rowOff>
    </xdr:to>
    <xdr:cxnSp macro="">
      <xdr:nvCxnSpPr>
        <xdr:cNvPr id="612" name="直線コネクタ 611"/>
        <xdr:cNvCxnSpPr/>
      </xdr:nvCxnSpPr>
      <xdr:spPr>
        <a:xfrm flipV="1">
          <a:off x="21323300" y="1059637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128651</xdr:rowOff>
    </xdr:from>
    <xdr:to>
      <xdr:col>102</xdr:col>
      <xdr:colOff>165100</xdr:colOff>
      <xdr:row>62</xdr:row>
      <xdr:rowOff>58801</xdr:rowOff>
    </xdr:to>
    <xdr:sp macro="" textlink="">
      <xdr:nvSpPr>
        <xdr:cNvPr id="613" name="楕円 612"/>
        <xdr:cNvSpPr/>
      </xdr:nvSpPr>
      <xdr:spPr>
        <a:xfrm>
          <a:off x="194945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97553</xdr:rowOff>
    </xdr:from>
    <xdr:ext cx="469744" cy="259045"/>
    <xdr:sp macro="" textlink="">
      <xdr:nvSpPr>
        <xdr:cNvPr id="614"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5"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16"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48658</xdr:rowOff>
    </xdr:from>
    <xdr:ext cx="469744" cy="259045"/>
    <xdr:sp macro="" textlink="">
      <xdr:nvSpPr>
        <xdr:cNvPr id="617" name="n_1mainValue【学校施設】&#10;一人当たり面積"/>
        <xdr:cNvSpPr txBox="1"/>
      </xdr:nvSpPr>
      <xdr:spPr>
        <a:xfrm>
          <a:off x="210757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75328</xdr:rowOff>
    </xdr:from>
    <xdr:ext cx="469744" cy="259045"/>
    <xdr:sp macro="" textlink="">
      <xdr:nvSpPr>
        <xdr:cNvPr id="618" name="n_3mainValue【学校施設】&#10;一人当たり面積"/>
        <xdr:cNvSpPr txBox="1"/>
      </xdr:nvSpPr>
      <xdr:spPr>
        <a:xfrm>
          <a:off x="19310427" y="103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0" name="テキスト ボックス 6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0" name="テキスト ボックス 6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44" name="直線コネクタ 64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4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46" name="直線コネクタ 64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8" name="直線コネクタ 64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4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50" name="フローチャート: 判断 64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51" name="フローチャート: 判断 65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52" name="フローチャート: 判断 65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3" name="フローチャート: 判断 65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659" name="楕円 658"/>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1832</xdr:rowOff>
    </xdr:from>
    <xdr:ext cx="405111" cy="259045"/>
    <xdr:sp macro="" textlink="">
      <xdr:nvSpPr>
        <xdr:cNvPr id="660" name="【児童館】&#10;有形固定資産減価償却率該当値テキスト"/>
        <xdr:cNvSpPr txBox="1"/>
      </xdr:nvSpPr>
      <xdr:spPr>
        <a:xfrm>
          <a:off x="16357600" y="1320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90170</xdr:rowOff>
    </xdr:from>
    <xdr:to>
      <xdr:col>81</xdr:col>
      <xdr:colOff>101600</xdr:colOff>
      <xdr:row>78</xdr:row>
      <xdr:rowOff>20320</xdr:rowOff>
    </xdr:to>
    <xdr:sp macro="" textlink="">
      <xdr:nvSpPr>
        <xdr:cNvPr id="661" name="楕円 660"/>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77</xdr:row>
      <xdr:rowOff>140970</xdr:rowOff>
    </xdr:to>
    <xdr:cxnSp macro="">
      <xdr:nvCxnSpPr>
        <xdr:cNvPr id="662" name="直線コネクタ 661"/>
        <xdr:cNvCxnSpPr/>
      </xdr:nvCxnSpPr>
      <xdr:spPr>
        <a:xfrm flipV="1">
          <a:off x="15481300" y="133393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106499</xdr:rowOff>
    </xdr:from>
    <xdr:to>
      <xdr:col>72</xdr:col>
      <xdr:colOff>38100</xdr:colOff>
      <xdr:row>79</xdr:row>
      <xdr:rowOff>36649</xdr:rowOff>
    </xdr:to>
    <xdr:sp macro="" textlink="">
      <xdr:nvSpPr>
        <xdr:cNvPr id="663" name="楕円 662"/>
        <xdr:cNvSpPr/>
      </xdr:nvSpPr>
      <xdr:spPr>
        <a:xfrm>
          <a:off x="13652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122482</xdr:rowOff>
    </xdr:from>
    <xdr:ext cx="405111" cy="259045"/>
    <xdr:sp macro="" textlink="">
      <xdr:nvSpPr>
        <xdr:cNvPr id="664" name="n_1aveValue【児童館】&#10;有形固定資産減価償却率"/>
        <xdr:cNvSpPr txBox="1"/>
      </xdr:nvSpPr>
      <xdr:spPr>
        <a:xfrm>
          <a:off x="15266044" y="1349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65"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66"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36847</xdr:rowOff>
    </xdr:from>
    <xdr:ext cx="405111" cy="259045"/>
    <xdr:sp macro="" textlink="">
      <xdr:nvSpPr>
        <xdr:cNvPr id="667" name="n_1mainValue【児童館】&#10;有形固定資産減価償却率"/>
        <xdr:cNvSpPr txBox="1"/>
      </xdr:nvSpPr>
      <xdr:spPr>
        <a:xfrm>
          <a:off x="15266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53176</xdr:rowOff>
    </xdr:from>
    <xdr:ext cx="405111" cy="259045"/>
    <xdr:sp macro="" textlink="">
      <xdr:nvSpPr>
        <xdr:cNvPr id="668" name="n_3mainValue【児童館】&#10;有形固定資産減価償却率"/>
        <xdr:cNvSpPr txBox="1"/>
      </xdr:nvSpPr>
      <xdr:spPr>
        <a:xfrm>
          <a:off x="13500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90" name="直線コネクタ 689"/>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2" name="直線コネクタ 69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93"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94" name="直線コネクタ 693"/>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95"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96" name="フローチャート: 判断 695"/>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97" name="フローチャート: 判断 696"/>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98" name="フローチャート: 判断 697"/>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99" name="フローチャート: 判断 698"/>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05" name="楕円 704"/>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706" name="【児童館】&#10;一人当たり面積該当値テキスト"/>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07" name="楕円 706"/>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708" name="直線コネクタ 707"/>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09" name="楕円 708"/>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39133</xdr:rowOff>
    </xdr:from>
    <xdr:ext cx="469744" cy="259045"/>
    <xdr:sp macro="" textlink="">
      <xdr:nvSpPr>
        <xdr:cNvPr id="710"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11"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12"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13" name="n_1mainValue【児童館】&#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14"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5" name="テキスト ボックス 7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6" name="直線コネクタ 7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7" name="テキスト ボックス 7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8" name="直線コネクタ 7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9" name="テキスト ボックス 7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0" name="直線コネクタ 7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1" name="テキスト ボックス 7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2" name="直線コネクタ 7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3" name="テキスト ボックス 7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5" name="テキスト ボックス 7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37" name="直線コネクタ 73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3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39" name="直線コネクタ 73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4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1" name="直線コネクタ 74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42"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43" name="フローチャート: 判断 74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44" name="フローチャート: 判断 74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45" name="フローチャート: 判断 74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46" name="フローチャート: 判断 745"/>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752" name="楕円 751"/>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753" name="【公民館】&#10;有形固定資産減価償却率該当値テキスト"/>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77978</xdr:rowOff>
    </xdr:from>
    <xdr:to>
      <xdr:col>81</xdr:col>
      <xdr:colOff>101600</xdr:colOff>
      <xdr:row>104</xdr:row>
      <xdr:rowOff>8128</xdr:rowOff>
    </xdr:to>
    <xdr:sp macro="" textlink="">
      <xdr:nvSpPr>
        <xdr:cNvPr id="754" name="楕円 753"/>
        <xdr:cNvSpPr/>
      </xdr:nvSpPr>
      <xdr:spPr>
        <a:xfrm>
          <a:off x="15430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103</xdr:row>
      <xdr:rowOff>128778</xdr:rowOff>
    </xdr:to>
    <xdr:cxnSp macro="">
      <xdr:nvCxnSpPr>
        <xdr:cNvPr id="755" name="直線コネクタ 754"/>
        <xdr:cNvCxnSpPr/>
      </xdr:nvCxnSpPr>
      <xdr:spPr>
        <a:xfrm flipV="1">
          <a:off x="15481300" y="177744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43687</xdr:rowOff>
    </xdr:from>
    <xdr:to>
      <xdr:col>72</xdr:col>
      <xdr:colOff>38100</xdr:colOff>
      <xdr:row>104</xdr:row>
      <xdr:rowOff>145287</xdr:rowOff>
    </xdr:to>
    <xdr:sp macro="" textlink="">
      <xdr:nvSpPr>
        <xdr:cNvPr id="756" name="楕円 755"/>
        <xdr:cNvSpPr/>
      </xdr:nvSpPr>
      <xdr:spPr>
        <a:xfrm>
          <a:off x="1365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170705</xdr:rowOff>
    </xdr:from>
    <xdr:ext cx="405111" cy="259045"/>
    <xdr:sp macro="" textlink="">
      <xdr:nvSpPr>
        <xdr:cNvPr id="757"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58"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59"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24655</xdr:rowOff>
    </xdr:from>
    <xdr:ext cx="405111" cy="259045"/>
    <xdr:sp macro="" textlink="">
      <xdr:nvSpPr>
        <xdr:cNvPr id="760" name="n_1mainValue【公民館】&#10;有形固定資産減価償却率"/>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136414</xdr:rowOff>
    </xdr:from>
    <xdr:ext cx="405111" cy="259045"/>
    <xdr:sp macro="" textlink="">
      <xdr:nvSpPr>
        <xdr:cNvPr id="761" name="n_3mainValue【公民館】&#10;有形固定資産減価償却率"/>
        <xdr:cNvSpPr txBox="1"/>
      </xdr:nvSpPr>
      <xdr:spPr>
        <a:xfrm>
          <a:off x="13500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87" name="直線コネクタ 78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8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89" name="直線コネクタ 78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9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91" name="直線コネクタ 79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92"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93" name="フローチャート: 判断 79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94" name="フローチャート: 判断 79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95" name="フローチャート: 判断 79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96" name="フローチャート: 判断 795"/>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02" name="楕円 801"/>
        <xdr:cNvSpPr/>
      </xdr:nvSpPr>
      <xdr:spPr>
        <a:xfrm>
          <a:off x="22110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15620</xdr:rowOff>
    </xdr:from>
    <xdr:ext cx="469744" cy="259045"/>
    <xdr:sp macro="" textlink="">
      <xdr:nvSpPr>
        <xdr:cNvPr id="803" name="【公民館】&#10;一人当たり面積該当値テキスト"/>
        <xdr:cNvSpPr txBox="1"/>
      </xdr:nvSpPr>
      <xdr:spPr>
        <a:xfrm>
          <a:off x="22199600" y="181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804" name="楕円 803"/>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43543</xdr:rowOff>
    </xdr:from>
    <xdr:to>
      <xdr:col>116</xdr:col>
      <xdr:colOff>63500</xdr:colOff>
      <xdr:row>107</xdr:row>
      <xdr:rowOff>50074</xdr:rowOff>
    </xdr:to>
    <xdr:cxnSp macro="">
      <xdr:nvCxnSpPr>
        <xdr:cNvPr id="805" name="直線コネクタ 804"/>
        <xdr:cNvCxnSpPr/>
      </xdr:nvCxnSpPr>
      <xdr:spPr>
        <a:xfrm flipV="1">
          <a:off x="21323300" y="18388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9071</xdr:rowOff>
    </xdr:from>
    <xdr:to>
      <xdr:col>102</xdr:col>
      <xdr:colOff>165100</xdr:colOff>
      <xdr:row>107</xdr:row>
      <xdr:rowOff>110671</xdr:rowOff>
    </xdr:to>
    <xdr:sp macro="" textlink="">
      <xdr:nvSpPr>
        <xdr:cNvPr id="806" name="楕円 805"/>
        <xdr:cNvSpPr/>
      </xdr:nvSpPr>
      <xdr:spPr>
        <a:xfrm>
          <a:off x="19494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107604</xdr:rowOff>
    </xdr:from>
    <xdr:ext cx="469744" cy="259045"/>
    <xdr:sp macro="" textlink="">
      <xdr:nvSpPr>
        <xdr:cNvPr id="807"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0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809"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810" name="n_1mainValue【公民館】&#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127198</xdr:rowOff>
    </xdr:from>
    <xdr:ext cx="469744" cy="259045"/>
    <xdr:sp macro="" textlink="">
      <xdr:nvSpPr>
        <xdr:cNvPr id="811" name="n_3mainValue【公民館】&#10;一人当たり面積"/>
        <xdr:cNvSpPr txBox="1"/>
      </xdr:nvSpPr>
      <xdr:spPr>
        <a:xfrm>
          <a:off x="19310427" y="1812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類似団体と比較して特に有形固定資産減価償却率が高くなっている施設は、保育所・児童館となっており、両施設共に建設から相当年数経過しているため、有形固定資産減価償却率は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保育所については、建設当初、複合ｸﾗｽを想定した間取りとなっていることもあり、少子化ではあるものの、一人当たり面積は類似団体と比較して最低順位に位置している。人口減少、少子化により今後の施設のあり方について、施設の集約化、統廃合等も視野に入れながら整備を進める。</a:t>
          </a:r>
        </a:p>
        <a:p>
          <a:r>
            <a:rPr kumimoji="1" lang="ja-JP" altLang="en-US" sz="1300">
              <a:latin typeface="ＭＳ Ｐゴシック" panose="020B0600070205080204" pitchFamily="50" charset="-128"/>
              <a:ea typeface="ＭＳ Ｐゴシック" panose="020B0600070205080204" pitchFamily="50" charset="-128"/>
            </a:rPr>
            <a:t>公営住宅については、建設から相当年数経過しているものもあり有形固定資産減価償却率も類似団体よりやや高い水準ではあるが、定期的な修繕・改修等を行ってきている。人口減少が進んでいるため、建設当時と人口構造は変化していることから、一人当たり面積は類似団体よりも高くなっているが、今後、公営住宅長寿命化計画に基づき、計画的な更新・除却等を行いながら、需要と供給のバランスを考慮した公営住宅の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18,894
18,751
140.59
9,024,266
8,814,454
209,812
5,652,640
6,691,160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3" name="【図書館】&#10;有形固定資産減価償却率該当値テキスト"/>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4" name="楕円 73"/>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89263</xdr:rowOff>
    </xdr:to>
    <xdr:cxnSp macro="">
      <xdr:nvCxnSpPr>
        <xdr:cNvPr id="75" name="直線コネクタ 74"/>
        <xdr:cNvCxnSpPr/>
      </xdr:nvCxnSpPr>
      <xdr:spPr>
        <a:xfrm flipV="1">
          <a:off x="3797300" y="63953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6" name="楕円 75"/>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100165</xdr:rowOff>
    </xdr:from>
    <xdr:ext cx="405111" cy="259045"/>
    <xdr:sp macro="" textlink="">
      <xdr:nvSpPr>
        <xdr:cNvPr id="77"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8"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79" name="n_3ave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80" name="n_1mainValue【図書館】&#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81" name="n_3mainValue【図書館】&#10;有形固定資産減価償却率"/>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5" name="直線コネクタ 104"/>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6"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7" name="直線コネクタ 106"/>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8"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9" name="直線コネクタ 108"/>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0"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1" name="フローチャート: 判断 110"/>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2" name="フローチャート: 判断 111"/>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3" name="フローチャート: 判断 112"/>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4" name="フローチャート: 判断 113"/>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0" name="楕円 119"/>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21" name="【図書館】&#10;一人当たり面積該当値テキスト"/>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2" name="楕円 121"/>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152400</xdr:rowOff>
    </xdr:to>
    <xdr:cxnSp macro="">
      <xdr:nvCxnSpPr>
        <xdr:cNvPr id="123" name="直線コネクタ 122"/>
        <xdr:cNvCxnSpPr/>
      </xdr:nvCxnSpPr>
      <xdr:spPr>
        <a:xfrm flipV="1">
          <a:off x="9639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24" name="楕円 123"/>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25"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6"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7"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28"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29" name="n_3mainValue【図書館】&#10;一人当たり面積"/>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5" name="直線コネクタ 154"/>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6"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7" name="直線コネクタ 156"/>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0"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1" name="フローチャート: 判断 160"/>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2" name="フローチャート: 判断 161"/>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4" name="フローチャート: 判断 16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70" name="楕円 169"/>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115768</xdr:rowOff>
    </xdr:from>
    <xdr:ext cx="405111" cy="259045"/>
    <xdr:sp macro="" textlink="">
      <xdr:nvSpPr>
        <xdr:cNvPr id="171" name="【体育館・プール】&#10;有形固定資産減価償却率該当値テキスト"/>
        <xdr:cNvSpPr txBox="1"/>
      </xdr:nvSpPr>
      <xdr:spPr>
        <a:xfrm>
          <a:off x="4673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125549</xdr:rowOff>
    </xdr:from>
    <xdr:to>
      <xdr:col>20</xdr:col>
      <xdr:colOff>38100</xdr:colOff>
      <xdr:row>57</xdr:row>
      <xdr:rowOff>55699</xdr:rowOff>
    </xdr:to>
    <xdr:sp macro="" textlink="">
      <xdr:nvSpPr>
        <xdr:cNvPr id="172" name="楕円 171"/>
        <xdr:cNvSpPr/>
      </xdr:nvSpPr>
      <xdr:spPr>
        <a:xfrm>
          <a:off x="3746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57</xdr:row>
      <xdr:rowOff>4899</xdr:rowOff>
    </xdr:to>
    <xdr:cxnSp macro="">
      <xdr:nvCxnSpPr>
        <xdr:cNvPr id="173" name="直線コネクタ 172"/>
        <xdr:cNvCxnSpPr/>
      </xdr:nvCxnSpPr>
      <xdr:spPr>
        <a:xfrm flipV="1">
          <a:off x="3797300" y="97448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43906</xdr:rowOff>
    </xdr:from>
    <xdr:to>
      <xdr:col>10</xdr:col>
      <xdr:colOff>165100</xdr:colOff>
      <xdr:row>57</xdr:row>
      <xdr:rowOff>145506</xdr:rowOff>
    </xdr:to>
    <xdr:sp macro="" textlink="">
      <xdr:nvSpPr>
        <xdr:cNvPr id="174" name="楕円 173"/>
        <xdr:cNvSpPr/>
      </xdr:nvSpPr>
      <xdr:spPr>
        <a:xfrm>
          <a:off x="1968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75"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6"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77"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72226</xdr:rowOff>
    </xdr:from>
    <xdr:ext cx="405111" cy="259045"/>
    <xdr:sp macro="" textlink="">
      <xdr:nvSpPr>
        <xdr:cNvPr id="178" name="n_1mainValue【体育館・プール】&#10;有形固定資産減価償却率"/>
        <xdr:cNvSpPr txBox="1"/>
      </xdr:nvSpPr>
      <xdr:spPr>
        <a:xfrm>
          <a:off x="3582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162033</xdr:rowOff>
    </xdr:from>
    <xdr:ext cx="405111" cy="259045"/>
    <xdr:sp macro="" textlink="">
      <xdr:nvSpPr>
        <xdr:cNvPr id="179" name="n_3mainValue【体育館・プール】&#10;有形固定資産減価償却率"/>
        <xdr:cNvSpPr txBox="1"/>
      </xdr:nvSpPr>
      <xdr:spPr>
        <a:xfrm>
          <a:off x="1816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5" name="直線コネクタ 204"/>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6"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7" name="直線コネクタ 206"/>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08"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9" name="直線コネクタ 208"/>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0"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1" name="フローチャート: 判断 210"/>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2" name="フローチャート: 判断 211"/>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3" name="フローチャート: 判断 212"/>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4" name="フローチャート: 判断 213"/>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64588</xdr:rowOff>
    </xdr:from>
    <xdr:to>
      <xdr:col>55</xdr:col>
      <xdr:colOff>50800</xdr:colOff>
      <xdr:row>62</xdr:row>
      <xdr:rowOff>166188</xdr:rowOff>
    </xdr:to>
    <xdr:sp macro="" textlink="">
      <xdr:nvSpPr>
        <xdr:cNvPr id="220" name="楕円 219"/>
        <xdr:cNvSpPr/>
      </xdr:nvSpPr>
      <xdr:spPr>
        <a:xfrm>
          <a:off x="104267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43015</xdr:rowOff>
    </xdr:from>
    <xdr:ext cx="469744" cy="259045"/>
    <xdr:sp macro="" textlink="">
      <xdr:nvSpPr>
        <xdr:cNvPr id="221" name="【体育館・プール】&#10;一人当たり面積該当値テキスト"/>
        <xdr:cNvSpPr txBox="1"/>
      </xdr:nvSpPr>
      <xdr:spPr>
        <a:xfrm>
          <a:off x="10515600" y="106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2" name="楕円 221"/>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115388</xdr:rowOff>
    </xdr:from>
    <xdr:to>
      <xdr:col>55</xdr:col>
      <xdr:colOff>0</xdr:colOff>
      <xdr:row>62</xdr:row>
      <xdr:rowOff>121920</xdr:rowOff>
    </xdr:to>
    <xdr:cxnSp macro="">
      <xdr:nvCxnSpPr>
        <xdr:cNvPr id="223" name="直線コネクタ 222"/>
        <xdr:cNvCxnSpPr/>
      </xdr:nvCxnSpPr>
      <xdr:spPr>
        <a:xfrm flipV="1">
          <a:off x="9639300" y="107452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82006</xdr:rowOff>
    </xdr:from>
    <xdr:to>
      <xdr:col>41</xdr:col>
      <xdr:colOff>101600</xdr:colOff>
      <xdr:row>63</xdr:row>
      <xdr:rowOff>12156</xdr:rowOff>
    </xdr:to>
    <xdr:sp macro="" textlink="">
      <xdr:nvSpPr>
        <xdr:cNvPr id="224" name="楕円 223"/>
        <xdr:cNvSpPr/>
      </xdr:nvSpPr>
      <xdr:spPr>
        <a:xfrm>
          <a:off x="7810500" y="107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2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26"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27"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28"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3283</xdr:rowOff>
    </xdr:from>
    <xdr:ext cx="469744" cy="259045"/>
    <xdr:sp macro="" textlink="">
      <xdr:nvSpPr>
        <xdr:cNvPr id="229" name="n_3mainValue【体育館・プール】&#10;一人当たり面積"/>
        <xdr:cNvSpPr txBox="1"/>
      </xdr:nvSpPr>
      <xdr:spPr>
        <a:xfrm>
          <a:off x="7626427"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4" name="直線コネクタ 253"/>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5"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56" name="直線コネクタ 255"/>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59"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0" name="フローチャート: 判断 259"/>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1" name="フローチャート: 判断 260"/>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2" name="フローチャート: 判断 261"/>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3" name="フローチャート: 判断 262"/>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69" name="楕円 268"/>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67327</xdr:rowOff>
    </xdr:from>
    <xdr:ext cx="405111" cy="259045"/>
    <xdr:sp macro="" textlink="">
      <xdr:nvSpPr>
        <xdr:cNvPr id="270" name="【福祉施設】&#10;有形固定資産減価償却率該当値テキスト"/>
        <xdr:cNvSpPr txBox="1"/>
      </xdr:nvSpPr>
      <xdr:spPr>
        <a:xfrm>
          <a:off x="4673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71" name="楕円 270"/>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106680</xdr:rowOff>
    </xdr:to>
    <xdr:cxnSp macro="">
      <xdr:nvCxnSpPr>
        <xdr:cNvPr id="272" name="直線コネクタ 271"/>
        <xdr:cNvCxnSpPr/>
      </xdr:nvCxnSpPr>
      <xdr:spPr>
        <a:xfrm flipV="1">
          <a:off x="3797300" y="13468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126364</xdr:rowOff>
    </xdr:from>
    <xdr:to>
      <xdr:col>10</xdr:col>
      <xdr:colOff>165100</xdr:colOff>
      <xdr:row>78</xdr:row>
      <xdr:rowOff>56514</xdr:rowOff>
    </xdr:to>
    <xdr:sp macro="" textlink="">
      <xdr:nvSpPr>
        <xdr:cNvPr id="273" name="楕円 272"/>
        <xdr:cNvSpPr/>
      </xdr:nvSpPr>
      <xdr:spPr>
        <a:xfrm>
          <a:off x="1968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274"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75"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76"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277" name="n_1mainValue【福祉施設】&#10;有形固定資産減価償却率"/>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73041</xdr:rowOff>
    </xdr:from>
    <xdr:ext cx="405111" cy="259045"/>
    <xdr:sp macro="" textlink="">
      <xdr:nvSpPr>
        <xdr:cNvPr id="278" name="n_3mainValue【福祉施設】&#10;有形固定資産減価償却率"/>
        <xdr:cNvSpPr txBox="1"/>
      </xdr:nvSpPr>
      <xdr:spPr>
        <a:xfrm>
          <a:off x="1816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2" name="直線コネクタ 30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4" name="直線コネクタ 30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6" name="直線コネクタ 30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0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8" name="フローチャート: 判断 30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9" name="フローチャート: 判断 30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0" name="フローチャート: 判断 30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1" name="フローチャート: 判断 31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17" name="楕円 316"/>
        <xdr:cNvSpPr/>
      </xdr:nvSpPr>
      <xdr:spPr>
        <a:xfrm>
          <a:off x="10426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18" name="【福祉施設】&#10;一人当たり面積該当値テキスト"/>
        <xdr:cNvSpPr txBox="1"/>
      </xdr:nvSpPr>
      <xdr:spPr>
        <a:xfrm>
          <a:off x="10515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19" name="楕円 318"/>
        <xdr:cNvSpPr/>
      </xdr:nvSpPr>
      <xdr:spPr>
        <a:xfrm>
          <a:off x="958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20" name="直線コネクタ 319"/>
        <xdr:cNvCxnSpPr/>
      </xdr:nvCxnSpPr>
      <xdr:spPr>
        <a:xfrm>
          <a:off x="9639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41911</xdr:rowOff>
    </xdr:from>
    <xdr:to>
      <xdr:col>41</xdr:col>
      <xdr:colOff>101600</xdr:colOff>
      <xdr:row>86</xdr:row>
      <xdr:rowOff>143511</xdr:rowOff>
    </xdr:to>
    <xdr:sp macro="" textlink="">
      <xdr:nvSpPr>
        <xdr:cNvPr id="321" name="楕円 320"/>
        <xdr:cNvSpPr/>
      </xdr:nvSpPr>
      <xdr:spPr>
        <a:xfrm>
          <a:off x="7810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22"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2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25" name="n_1mainValue【福祉施設】&#10;一人当たり面積"/>
        <xdr:cNvSpPr txBox="1"/>
      </xdr:nvSpPr>
      <xdr:spPr>
        <a:xfrm>
          <a:off x="9391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134638</xdr:rowOff>
    </xdr:from>
    <xdr:ext cx="469744" cy="259045"/>
    <xdr:sp macro="" textlink="">
      <xdr:nvSpPr>
        <xdr:cNvPr id="326" name="n_3mainValue【福祉施設】&#10;一人当たり面積"/>
        <xdr:cNvSpPr txBox="1"/>
      </xdr:nvSpPr>
      <xdr:spPr>
        <a:xfrm>
          <a:off x="76264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67" name="直線コネクタ 366"/>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68"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69" name="直線コネクタ 368"/>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72"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3" name="フローチャート: 判断 37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4" name="フローチャート: 判断 37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75" name="フローチャート: 判断 37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76" name="フローチャート: 判断 375"/>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382" name="楕円 381"/>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103522</xdr:rowOff>
    </xdr:from>
    <xdr:ext cx="405111" cy="259045"/>
    <xdr:sp macro="" textlink="">
      <xdr:nvSpPr>
        <xdr:cNvPr id="383" name="【一般廃棄物処理施設】&#10;有形固定資産減価償却率該当値テキスト"/>
        <xdr:cNvSpPr txBox="1"/>
      </xdr:nvSpPr>
      <xdr:spPr>
        <a:xfrm>
          <a:off x="16357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384" name="楕円 383"/>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36</xdr:row>
      <xdr:rowOff>26670</xdr:rowOff>
    </xdr:to>
    <xdr:cxnSp macro="">
      <xdr:nvCxnSpPr>
        <xdr:cNvPr id="385" name="直線コネクタ 384"/>
        <xdr:cNvCxnSpPr/>
      </xdr:nvCxnSpPr>
      <xdr:spPr>
        <a:xfrm flipV="1">
          <a:off x="15481300" y="61321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86" name="楕円 385"/>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87"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88"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389" name="n_3aveValue【一般廃棄物処理施設】&#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390" name="n_1mainValue【一般廃棄物処理施設】&#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91" name="n_3mainValue【一般廃棄物処理施設】&#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5" name="テキスト ボックス 40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9" name="テキスト ボックス 40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15" name="直線コネクタ 414"/>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16"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17" name="直線コネクタ 416"/>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18"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19" name="直線コネクタ 418"/>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0"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1" name="フローチャート: 判断 420"/>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2" name="フローチャート: 判断 421"/>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23" name="フローチャート: 判断 422"/>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24" name="フローチャート: 判断 423"/>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109822</xdr:rowOff>
    </xdr:from>
    <xdr:to>
      <xdr:col>116</xdr:col>
      <xdr:colOff>114300</xdr:colOff>
      <xdr:row>40</xdr:row>
      <xdr:rowOff>39972</xdr:rowOff>
    </xdr:to>
    <xdr:sp macro="" textlink="">
      <xdr:nvSpPr>
        <xdr:cNvPr id="430" name="楕円 429"/>
        <xdr:cNvSpPr/>
      </xdr:nvSpPr>
      <xdr:spPr>
        <a:xfrm>
          <a:off x="22110700" y="67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88249</xdr:rowOff>
    </xdr:from>
    <xdr:ext cx="599010" cy="259045"/>
    <xdr:sp macro="" textlink="">
      <xdr:nvSpPr>
        <xdr:cNvPr id="431" name="【一般廃棄物処理施設】&#10;一人当たり有形固定資産（償却資産）額該当値テキスト"/>
        <xdr:cNvSpPr txBox="1"/>
      </xdr:nvSpPr>
      <xdr:spPr>
        <a:xfrm>
          <a:off x="22199600" y="677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116829</xdr:rowOff>
    </xdr:from>
    <xdr:to>
      <xdr:col>112</xdr:col>
      <xdr:colOff>38100</xdr:colOff>
      <xdr:row>40</xdr:row>
      <xdr:rowOff>46979</xdr:rowOff>
    </xdr:to>
    <xdr:sp macro="" textlink="">
      <xdr:nvSpPr>
        <xdr:cNvPr id="432" name="楕円 431"/>
        <xdr:cNvSpPr/>
      </xdr:nvSpPr>
      <xdr:spPr>
        <a:xfrm>
          <a:off x="21272500" y="68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160622</xdr:rowOff>
    </xdr:from>
    <xdr:to>
      <xdr:col>116</xdr:col>
      <xdr:colOff>63500</xdr:colOff>
      <xdr:row>39</xdr:row>
      <xdr:rowOff>167629</xdr:rowOff>
    </xdr:to>
    <xdr:cxnSp macro="">
      <xdr:nvCxnSpPr>
        <xdr:cNvPr id="433" name="直線コネクタ 432"/>
        <xdr:cNvCxnSpPr/>
      </xdr:nvCxnSpPr>
      <xdr:spPr>
        <a:xfrm flipV="1">
          <a:off x="21323300" y="6847172"/>
          <a:ext cx="8382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72183</xdr:rowOff>
    </xdr:from>
    <xdr:to>
      <xdr:col>102</xdr:col>
      <xdr:colOff>165100</xdr:colOff>
      <xdr:row>40</xdr:row>
      <xdr:rowOff>2333</xdr:rowOff>
    </xdr:to>
    <xdr:sp macro="" textlink="">
      <xdr:nvSpPr>
        <xdr:cNvPr id="434" name="楕円 433"/>
        <xdr:cNvSpPr/>
      </xdr:nvSpPr>
      <xdr:spPr>
        <a:xfrm>
          <a:off x="19494500" y="6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35"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36"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3397</xdr:rowOff>
    </xdr:from>
    <xdr:ext cx="599010" cy="259045"/>
    <xdr:sp macro="" textlink="">
      <xdr:nvSpPr>
        <xdr:cNvPr id="437" name="n_3aveValue【一般廃棄物処理施設】&#10;一人当たり有形固定資産（償却資産）額"/>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38106</xdr:rowOff>
    </xdr:from>
    <xdr:ext cx="599010" cy="259045"/>
    <xdr:sp macro="" textlink="">
      <xdr:nvSpPr>
        <xdr:cNvPr id="438" name="n_1mainValue【一般廃棄物処理施設】&#10;一人当たり有形固定資産（償却資産）額"/>
        <xdr:cNvSpPr txBox="1"/>
      </xdr:nvSpPr>
      <xdr:spPr>
        <a:xfrm>
          <a:off x="21011095" y="68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18860</xdr:rowOff>
    </xdr:from>
    <xdr:ext cx="599010" cy="259045"/>
    <xdr:sp macro="" textlink="">
      <xdr:nvSpPr>
        <xdr:cNvPr id="439" name="n_3mainValue【一般廃棄物処理施設】&#10;一人当たり有形固定資産（償却資産）額"/>
        <xdr:cNvSpPr txBox="1"/>
      </xdr:nvSpPr>
      <xdr:spPr>
        <a:xfrm>
          <a:off x="19245795" y="653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2" name="正方形/長方形 4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3" name="正方形/長方形 4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4" name="正方形/長方形 4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5" name="正方形/長方形 4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6" name="正方形/長方形 4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7" name="正方形/長方形 4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8" name="正方形/長方形 4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9" name="正方形/長方形 4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0" name="テキスト ボックス 4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1" name="直線コネクタ 4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2" name="直線コネクタ 4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3" name="テキスト ボックス 4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4" name="直線コネクタ 4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5" name="テキスト ボックス 4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6" name="直線コネクタ 4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7" name="テキスト ボックス 4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8" name="直線コネクタ 4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9" name="テキスト ボックス 4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0" name="直線コネクタ 4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1" name="テキスト ボックス 4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2" name="直線コネクタ 4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3" name="テキスト ボックス 4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97" name="直線コネクタ 496"/>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98"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99" name="直線コネクタ 498"/>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1" name="直線コネクタ 50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02"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03" name="フローチャート: 判断 502"/>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04" name="フローチャート: 判断 503"/>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05" name="フローチャート: 判断 504"/>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506" name="フローチャート: 判断 505"/>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27032</xdr:rowOff>
    </xdr:from>
    <xdr:to>
      <xdr:col>85</xdr:col>
      <xdr:colOff>177800</xdr:colOff>
      <xdr:row>100</xdr:row>
      <xdr:rowOff>128632</xdr:rowOff>
    </xdr:to>
    <xdr:sp macro="" textlink="">
      <xdr:nvSpPr>
        <xdr:cNvPr id="512" name="楕円 511"/>
        <xdr:cNvSpPr/>
      </xdr:nvSpPr>
      <xdr:spPr>
        <a:xfrm>
          <a:off x="16268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49909</xdr:rowOff>
    </xdr:from>
    <xdr:ext cx="405111" cy="259045"/>
    <xdr:sp macro="" textlink="">
      <xdr:nvSpPr>
        <xdr:cNvPr id="513" name="【庁舎】&#10;有形固定資産減価償却率該当値テキスト"/>
        <xdr:cNvSpPr txBox="1"/>
      </xdr:nvSpPr>
      <xdr:spPr>
        <a:xfrm>
          <a:off x="16357600" y="170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514" name="楕円 513"/>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77832</xdr:rowOff>
    </xdr:from>
    <xdr:to>
      <xdr:col>85</xdr:col>
      <xdr:colOff>127000</xdr:colOff>
      <xdr:row>100</xdr:row>
      <xdr:rowOff>110489</xdr:rowOff>
    </xdr:to>
    <xdr:cxnSp macro="">
      <xdr:nvCxnSpPr>
        <xdr:cNvPr id="515" name="直線コネクタ 514"/>
        <xdr:cNvCxnSpPr/>
      </xdr:nvCxnSpPr>
      <xdr:spPr>
        <a:xfrm flipV="1">
          <a:off x="15481300" y="172228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516" name="楕円 515"/>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517"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518"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519"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520" name="n_1mainValue【庁舎】&#10;有形固定資産減価償却率"/>
        <xdr:cNvSpPr txBox="1"/>
      </xdr:nvSpPr>
      <xdr:spPr>
        <a:xfrm>
          <a:off x="15266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521" name="n_3mainValue【庁舎】&#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45" name="直線コネクタ 54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4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47" name="直線コネクタ 54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4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49" name="直線コネクタ 54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550"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51" name="フローチャート: 判断 55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52" name="フローチャート: 判断 55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553" name="フローチャート: 判断 552"/>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554" name="フローチャート: 判断 553"/>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20828</xdr:rowOff>
    </xdr:from>
    <xdr:to>
      <xdr:col>116</xdr:col>
      <xdr:colOff>114300</xdr:colOff>
      <xdr:row>108</xdr:row>
      <xdr:rowOff>122428</xdr:rowOff>
    </xdr:to>
    <xdr:sp macro="" textlink="">
      <xdr:nvSpPr>
        <xdr:cNvPr id="560" name="楕円 559"/>
        <xdr:cNvSpPr/>
      </xdr:nvSpPr>
      <xdr:spPr>
        <a:xfrm>
          <a:off x="22110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107205</xdr:rowOff>
    </xdr:from>
    <xdr:ext cx="469744" cy="259045"/>
    <xdr:sp macro="" textlink="">
      <xdr:nvSpPr>
        <xdr:cNvPr id="561" name="【庁舎】&#10;一人当たり面積該当値テキスト"/>
        <xdr:cNvSpPr txBox="1"/>
      </xdr:nvSpPr>
      <xdr:spPr>
        <a:xfrm>
          <a:off x="22199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22352</xdr:rowOff>
    </xdr:from>
    <xdr:to>
      <xdr:col>112</xdr:col>
      <xdr:colOff>38100</xdr:colOff>
      <xdr:row>108</xdr:row>
      <xdr:rowOff>123952</xdr:rowOff>
    </xdr:to>
    <xdr:sp macro="" textlink="">
      <xdr:nvSpPr>
        <xdr:cNvPr id="562" name="楕円 561"/>
        <xdr:cNvSpPr/>
      </xdr:nvSpPr>
      <xdr:spPr>
        <a:xfrm>
          <a:off x="21272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71628</xdr:rowOff>
    </xdr:from>
    <xdr:to>
      <xdr:col>116</xdr:col>
      <xdr:colOff>63500</xdr:colOff>
      <xdr:row>108</xdr:row>
      <xdr:rowOff>73152</xdr:rowOff>
    </xdr:to>
    <xdr:cxnSp macro="">
      <xdr:nvCxnSpPr>
        <xdr:cNvPr id="563" name="直線コネクタ 562"/>
        <xdr:cNvCxnSpPr/>
      </xdr:nvCxnSpPr>
      <xdr:spPr>
        <a:xfrm flipV="1">
          <a:off x="21323300" y="185882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29972</xdr:rowOff>
    </xdr:from>
    <xdr:to>
      <xdr:col>102</xdr:col>
      <xdr:colOff>165100</xdr:colOff>
      <xdr:row>108</xdr:row>
      <xdr:rowOff>131572</xdr:rowOff>
    </xdr:to>
    <xdr:sp macro="" textlink="">
      <xdr:nvSpPr>
        <xdr:cNvPr id="564" name="楕円 563"/>
        <xdr:cNvSpPr/>
      </xdr:nvSpPr>
      <xdr:spPr>
        <a:xfrm>
          <a:off x="19494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565"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566"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567"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115079</xdr:rowOff>
    </xdr:from>
    <xdr:ext cx="469744" cy="259045"/>
    <xdr:sp macro="" textlink="">
      <xdr:nvSpPr>
        <xdr:cNvPr id="568" name="n_1mainValue【庁舎】&#10;一人当たり面積"/>
        <xdr:cNvSpPr txBox="1"/>
      </xdr:nvSpPr>
      <xdr:spPr>
        <a:xfrm>
          <a:off x="210757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122699</xdr:rowOff>
    </xdr:from>
    <xdr:ext cx="469744" cy="259045"/>
    <xdr:sp macro="" textlink="">
      <xdr:nvSpPr>
        <xdr:cNvPr id="569" name="n_3mainValue【庁舎】&#10;一人当たり面積"/>
        <xdr:cNvSpPr txBox="1"/>
      </xdr:nvSpPr>
      <xdr:spPr>
        <a:xfrm>
          <a:off x="19310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福祉施設については、施設自体が昭和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年代に建てられたものが多く相当年数が経過していおり、有形固定資産減価償却率は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％を超えている。また、福祉施設の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面積については、類団の中でも最低ラインとなっている。介護保険制度がスタートし、高齢者福祉・障害者福祉制度の充実や高齢化、住民ニーズの変化から、他団体においては福祉施設の新設・改修等を行ったものと考えられるが、本町においては、小規模改修等しか実施していない。高齢者福祉・障害者福祉に関する民間事業所やサービス提供事業者は増加していることから、福祉施設のあり方について、住民ニーズも踏まえ早急な整備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87_&#20313;&#2406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89.7</v>
          </cell>
          <cell r="CN51">
            <v>81</v>
          </cell>
          <cell r="CV51">
            <v>82.6</v>
          </cell>
        </row>
        <row r="53">
          <cell r="BX53">
            <v>64.5</v>
          </cell>
          <cell r="CN53">
            <v>68.599999999999994</v>
          </cell>
          <cell r="CV53">
            <v>70.400000000000006</v>
          </cell>
        </row>
        <row r="55">
          <cell r="AN55" t="str">
            <v>類似団体内平均値</v>
          </cell>
          <cell r="BX55">
            <v>36.5</v>
          </cell>
          <cell r="CN55">
            <v>28.5</v>
          </cell>
          <cell r="CV55">
            <v>20.5</v>
          </cell>
        </row>
        <row r="57">
          <cell r="BX57">
            <v>54.1</v>
          </cell>
          <cell r="CN57">
            <v>59.7</v>
          </cell>
          <cell r="CV57">
            <v>59.1</v>
          </cell>
        </row>
        <row r="72">
          <cell r="BP72" t="str">
            <v>H26</v>
          </cell>
          <cell r="BX72" t="str">
            <v>H27</v>
          </cell>
          <cell r="CF72" t="str">
            <v>H28</v>
          </cell>
          <cell r="CN72" t="str">
            <v>H29</v>
          </cell>
          <cell r="CV72" t="str">
            <v>H30</v>
          </cell>
        </row>
        <row r="73">
          <cell r="AN73" t="str">
            <v>当該団体値</v>
          </cell>
          <cell r="BP73">
            <v>112.8</v>
          </cell>
          <cell r="BX73">
            <v>89.7</v>
          </cell>
          <cell r="CF73">
            <v>86.2</v>
          </cell>
          <cell r="CN73">
            <v>81</v>
          </cell>
          <cell r="CV73">
            <v>82.6</v>
          </cell>
        </row>
        <row r="75">
          <cell r="BP75">
            <v>12.4</v>
          </cell>
          <cell r="BX75">
            <v>11.5</v>
          </cell>
          <cell r="CF75">
            <v>10.8</v>
          </cell>
          <cell r="CN75">
            <v>10.3</v>
          </cell>
          <cell r="CV75">
            <v>9.9</v>
          </cell>
        </row>
        <row r="77">
          <cell r="AN77" t="str">
            <v>類似団体内平均値</v>
          </cell>
          <cell r="BP77">
            <v>20.3</v>
          </cell>
          <cell r="BX77">
            <v>36.5</v>
          </cell>
          <cell r="CF77">
            <v>32.9</v>
          </cell>
          <cell r="CN77">
            <v>28.5</v>
          </cell>
          <cell r="CV77">
            <v>20.5</v>
          </cell>
        </row>
        <row r="79">
          <cell r="BP79">
            <v>7.7</v>
          </cell>
          <cell r="BX79">
            <v>9</v>
          </cell>
          <cell r="CF79">
            <v>8.1999999999999993</v>
          </cell>
          <cell r="CN79">
            <v>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9024266</v>
      </c>
      <c r="BO4" s="392"/>
      <c r="BP4" s="392"/>
      <c r="BQ4" s="392"/>
      <c r="BR4" s="392"/>
      <c r="BS4" s="392"/>
      <c r="BT4" s="392"/>
      <c r="BU4" s="393"/>
      <c r="BV4" s="391">
        <v>8779106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3.7</v>
      </c>
      <c r="CU4" s="398"/>
      <c r="CV4" s="398"/>
      <c r="CW4" s="398"/>
      <c r="CX4" s="398"/>
      <c r="CY4" s="398"/>
      <c r="CZ4" s="398"/>
      <c r="DA4" s="399"/>
      <c r="DB4" s="397">
        <v>2.6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8814454</v>
      </c>
      <c r="BO5" s="429"/>
      <c r="BP5" s="429"/>
      <c r="BQ5" s="429"/>
      <c r="BR5" s="429"/>
      <c r="BS5" s="429"/>
      <c r="BT5" s="429"/>
      <c r="BU5" s="430"/>
      <c r="BV5" s="428">
        <v>8628320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96.4</v>
      </c>
      <c r="CU5" s="426"/>
      <c r="CV5" s="426"/>
      <c r="CW5" s="426"/>
      <c r="CX5" s="426"/>
      <c r="CY5" s="426"/>
      <c r="CZ5" s="426"/>
      <c r="DA5" s="427"/>
      <c r="DB5" s="425">
        <v>97.8</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209812</v>
      </c>
      <c r="BO6" s="429"/>
      <c r="BP6" s="429"/>
      <c r="BQ6" s="429"/>
      <c r="BR6" s="429"/>
      <c r="BS6" s="429"/>
      <c r="BT6" s="429"/>
      <c r="BU6" s="430"/>
      <c r="BV6" s="428">
        <v>150786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v>
      </c>
      <c r="CU6" s="466"/>
      <c r="CV6" s="466"/>
      <c r="CW6" s="466"/>
      <c r="CX6" s="466"/>
      <c r="CY6" s="466"/>
      <c r="CZ6" s="466"/>
      <c r="DA6" s="467"/>
      <c r="DB6" s="465">
        <v>102.5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5652640</v>
      </c>
      <c r="CU7" s="429"/>
      <c r="CV7" s="429"/>
      <c r="CW7" s="429"/>
      <c r="CX7" s="429"/>
      <c r="CY7" s="429"/>
      <c r="CZ7" s="429"/>
      <c r="DA7" s="430"/>
      <c r="DB7" s="428">
        <v>5732801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209812</v>
      </c>
      <c r="BO8" s="429"/>
      <c r="BP8" s="429"/>
      <c r="BQ8" s="429"/>
      <c r="BR8" s="429"/>
      <c r="BS8" s="429"/>
      <c r="BT8" s="429"/>
      <c r="BU8" s="430"/>
      <c r="BV8" s="428">
        <v>150786</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19607</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59026</v>
      </c>
      <c r="BO9" s="429"/>
      <c r="BP9" s="429"/>
      <c r="BQ9" s="429"/>
      <c r="BR9" s="429"/>
      <c r="BS9" s="429"/>
      <c r="BT9" s="429"/>
      <c r="BU9" s="430"/>
      <c r="BV9" s="428">
        <v>-151679</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10.199999999999999</v>
      </c>
      <c r="CU9" s="426"/>
      <c r="CV9" s="426"/>
      <c r="CW9" s="426"/>
      <c r="CX9" s="426"/>
      <c r="CY9" s="426"/>
      <c r="CZ9" s="426"/>
      <c r="DA9" s="427"/>
      <c r="DB9" s="425">
        <v>11.1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115</v>
      </c>
      <c r="M10" s="458"/>
      <c r="N10" s="458"/>
      <c r="O10" s="458"/>
      <c r="P10" s="458"/>
      <c r="Q10" s="459"/>
      <c r="R10" s="479">
        <v>21258</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117</v>
      </c>
      <c r="AV10" s="461"/>
      <c r="AW10" s="461"/>
      <c r="AX10" s="461"/>
      <c r="AY10" s="462" t="s">
        <v>118</v>
      </c>
      <c r="AZ10" s="463"/>
      <c r="BA10" s="463"/>
      <c r="BB10" s="463"/>
      <c r="BC10" s="463"/>
      <c r="BD10" s="463"/>
      <c r="BE10" s="463"/>
      <c r="BF10" s="463"/>
      <c r="BG10" s="463"/>
      <c r="BH10" s="463"/>
      <c r="BI10" s="463"/>
      <c r="BJ10" s="463"/>
      <c r="BK10" s="463"/>
      <c r="BL10" s="463"/>
      <c r="BM10" s="464"/>
      <c r="BN10" s="428">
        <v>76027</v>
      </c>
      <c r="BO10" s="429"/>
      <c r="BP10" s="429"/>
      <c r="BQ10" s="429"/>
      <c r="BR10" s="429"/>
      <c r="BS10" s="429"/>
      <c r="BT10" s="429"/>
      <c r="BU10" s="430"/>
      <c r="BV10" s="428">
        <v>170022</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93</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15">
      <c r="A12" s="186"/>
      <c r="B12" s="488" t="s">
        <v>126</v>
      </c>
      <c r="C12" s="489"/>
      <c r="D12" s="489"/>
      <c r="E12" s="489"/>
      <c r="F12" s="489"/>
      <c r="G12" s="489"/>
      <c r="H12" s="489"/>
      <c r="I12" s="489"/>
      <c r="J12" s="489"/>
      <c r="K12" s="490"/>
      <c r="L12" s="497" t="s">
        <v>127</v>
      </c>
      <c r="M12" s="498"/>
      <c r="N12" s="498"/>
      <c r="O12" s="498"/>
      <c r="P12" s="498"/>
      <c r="Q12" s="499"/>
      <c r="R12" s="500">
        <v>18894</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93</v>
      </c>
      <c r="AV12" s="461"/>
      <c r="AW12" s="461"/>
      <c r="AX12" s="461"/>
      <c r="AY12" s="462" t="s">
        <v>131</v>
      </c>
      <c r="AZ12" s="463"/>
      <c r="BA12" s="463"/>
      <c r="BB12" s="463"/>
      <c r="BC12" s="463"/>
      <c r="BD12" s="463"/>
      <c r="BE12" s="463"/>
      <c r="BF12" s="463"/>
      <c r="BG12" s="463"/>
      <c r="BH12" s="463"/>
      <c r="BI12" s="463"/>
      <c r="BJ12" s="463"/>
      <c r="BK12" s="463"/>
      <c r="BL12" s="463"/>
      <c r="BM12" s="464"/>
      <c r="BN12" s="428">
        <v>190000</v>
      </c>
      <c r="BO12" s="429"/>
      <c r="BP12" s="429"/>
      <c r="BQ12" s="429"/>
      <c r="BR12" s="429"/>
      <c r="BS12" s="429"/>
      <c r="BT12" s="429"/>
      <c r="BU12" s="430"/>
      <c r="BV12" s="428">
        <v>170000</v>
      </c>
      <c r="BW12" s="429"/>
      <c r="BX12" s="429"/>
      <c r="BY12" s="429"/>
      <c r="BZ12" s="429"/>
      <c r="CA12" s="429"/>
      <c r="CB12" s="429"/>
      <c r="CC12" s="430"/>
      <c r="CD12" s="431" t="s">
        <v>132</v>
      </c>
      <c r="CE12" s="432"/>
      <c r="CF12" s="432"/>
      <c r="CG12" s="432"/>
      <c r="CH12" s="432"/>
      <c r="CI12" s="432"/>
      <c r="CJ12" s="432"/>
      <c r="CK12" s="432"/>
      <c r="CL12" s="432"/>
      <c r="CM12" s="432"/>
      <c r="CN12" s="432"/>
      <c r="CO12" s="432"/>
      <c r="CP12" s="432"/>
      <c r="CQ12" s="432"/>
      <c r="CR12" s="432"/>
      <c r="CS12" s="433"/>
      <c r="CT12" s="468" t="s">
        <v>133</v>
      </c>
      <c r="CU12" s="469"/>
      <c r="CV12" s="469"/>
      <c r="CW12" s="469"/>
      <c r="CX12" s="469"/>
      <c r="CY12" s="469"/>
      <c r="CZ12" s="469"/>
      <c r="DA12" s="470"/>
      <c r="DB12" s="468" t="s">
        <v>125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134</v>
      </c>
      <c r="N13" s="517"/>
      <c r="O13" s="517"/>
      <c r="P13" s="517"/>
      <c r="Q13" s="518"/>
      <c r="R13" s="509">
        <v>18751</v>
      </c>
      <c r="S13" s="510"/>
      <c r="T13" s="510"/>
      <c r="U13" s="510"/>
      <c r="V13" s="511"/>
      <c r="W13" s="444" t="s">
        <v>135</v>
      </c>
      <c r="X13" s="445"/>
      <c r="Y13" s="445"/>
      <c r="Z13" s="445"/>
      <c r="AA13" s="445"/>
      <c r="AB13" s="435"/>
      <c r="AC13" s="479">
        <v>1488</v>
      </c>
      <c r="AD13" s="480"/>
      <c r="AE13" s="480"/>
      <c r="AF13" s="480"/>
      <c r="AG13" s="519"/>
      <c r="AH13" s="479">
        <v>1489</v>
      </c>
      <c r="AI13" s="480"/>
      <c r="AJ13" s="480"/>
      <c r="AK13" s="480"/>
      <c r="AL13" s="481"/>
      <c r="AM13" s="457" t="s">
        <v>136</v>
      </c>
      <c r="AN13" s="458"/>
      <c r="AO13" s="458"/>
      <c r="AP13" s="458"/>
      <c r="AQ13" s="458"/>
      <c r="AR13" s="458"/>
      <c r="AS13" s="458"/>
      <c r="AT13" s="459"/>
      <c r="AU13" s="460" t="s">
        <v>137</v>
      </c>
      <c r="AV13" s="461"/>
      <c r="AW13" s="461"/>
      <c r="AX13" s="461"/>
      <c r="AY13" s="462" t="s">
        <v>138</v>
      </c>
      <c r="AZ13" s="463"/>
      <c r="BA13" s="463"/>
      <c r="BB13" s="463"/>
      <c r="BC13" s="463"/>
      <c r="BD13" s="463"/>
      <c r="BE13" s="463"/>
      <c r="BF13" s="463"/>
      <c r="BG13" s="463"/>
      <c r="BH13" s="463"/>
      <c r="BI13" s="463"/>
      <c r="BJ13" s="463"/>
      <c r="BK13" s="463"/>
      <c r="BL13" s="463"/>
      <c r="BM13" s="464"/>
      <c r="BN13" s="428">
        <v>-54947</v>
      </c>
      <c r="BO13" s="429"/>
      <c r="BP13" s="429"/>
      <c r="BQ13" s="429"/>
      <c r="BR13" s="429"/>
      <c r="BS13" s="429"/>
      <c r="BT13" s="429"/>
      <c r="BU13" s="430"/>
      <c r="BV13" s="428">
        <v>-151657</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9.9</v>
      </c>
      <c r="CU13" s="426"/>
      <c r="CV13" s="426"/>
      <c r="CW13" s="426"/>
      <c r="CX13" s="426"/>
      <c r="CY13" s="426"/>
      <c r="CZ13" s="426"/>
      <c r="DA13" s="427"/>
      <c r="DB13" s="425">
        <v>10.3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19238</v>
      </c>
      <c r="S14" s="510"/>
      <c r="T14" s="510"/>
      <c r="U14" s="510"/>
      <c r="V14" s="511"/>
      <c r="W14" s="418"/>
      <c r="X14" s="419"/>
      <c r="Y14" s="419"/>
      <c r="Z14" s="419"/>
      <c r="AA14" s="419"/>
      <c r="AB14" s="408"/>
      <c r="AC14" s="512">
        <v>16.7</v>
      </c>
      <c r="AD14" s="513"/>
      <c r="AE14" s="513"/>
      <c r="AF14" s="513"/>
      <c r="AG14" s="514"/>
      <c r="AH14" s="512">
        <v>16.3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82.6</v>
      </c>
      <c r="CU14" s="524"/>
      <c r="CV14" s="524"/>
      <c r="CW14" s="524"/>
      <c r="CX14" s="524"/>
      <c r="CY14" s="524"/>
      <c r="CZ14" s="524"/>
      <c r="DA14" s="525"/>
      <c r="DB14" s="523">
        <v>81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19101</v>
      </c>
      <c r="S15" s="510"/>
      <c r="T15" s="510"/>
      <c r="U15" s="510"/>
      <c r="V15" s="511"/>
      <c r="W15" s="444" t="s">
        <v>143</v>
      </c>
      <c r="X15" s="445"/>
      <c r="Y15" s="445"/>
      <c r="Z15" s="445"/>
      <c r="AA15" s="445"/>
      <c r="AB15" s="435"/>
      <c r="AC15" s="479">
        <v>1491</v>
      </c>
      <c r="AD15" s="480"/>
      <c r="AE15" s="480"/>
      <c r="AF15" s="480"/>
      <c r="AG15" s="519"/>
      <c r="AH15" s="479">
        <v>1614</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1699862</v>
      </c>
      <c r="BO15" s="392"/>
      <c r="BP15" s="392"/>
      <c r="BQ15" s="392"/>
      <c r="BR15" s="392"/>
      <c r="BS15" s="392"/>
      <c r="BT15" s="392"/>
      <c r="BU15" s="393"/>
      <c r="BV15" s="391">
        <v>1729405</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16.7</v>
      </c>
      <c r="AD16" s="513"/>
      <c r="AE16" s="513"/>
      <c r="AF16" s="513"/>
      <c r="AG16" s="514"/>
      <c r="AH16" s="512">
        <v>17.7</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4948914</v>
      </c>
      <c r="BO16" s="429"/>
      <c r="BP16" s="429"/>
      <c r="BQ16" s="429"/>
      <c r="BR16" s="429"/>
      <c r="BS16" s="429"/>
      <c r="BT16" s="429"/>
      <c r="BU16" s="430"/>
      <c r="BV16" s="428">
        <v>5028229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5932</v>
      </c>
      <c r="AD17" s="480"/>
      <c r="AE17" s="480"/>
      <c r="AF17" s="480"/>
      <c r="AG17" s="519"/>
      <c r="AH17" s="479">
        <v>6013</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2129678</v>
      </c>
      <c r="BO17" s="429"/>
      <c r="BP17" s="429"/>
      <c r="BQ17" s="429"/>
      <c r="BR17" s="429"/>
      <c r="BS17" s="429"/>
      <c r="BT17" s="429"/>
      <c r="BU17" s="430"/>
      <c r="BV17" s="428">
        <v>2177965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140.59</v>
      </c>
      <c r="M18" s="541"/>
      <c r="N18" s="541"/>
      <c r="O18" s="541"/>
      <c r="P18" s="541"/>
      <c r="Q18" s="541"/>
      <c r="R18" s="542"/>
      <c r="S18" s="542"/>
      <c r="T18" s="542"/>
      <c r="U18" s="542"/>
      <c r="V18" s="543"/>
      <c r="W18" s="446"/>
      <c r="X18" s="447"/>
      <c r="Y18" s="447"/>
      <c r="Z18" s="447"/>
      <c r="AA18" s="447"/>
      <c r="AB18" s="438"/>
      <c r="AC18" s="544">
        <v>66.599999999999994</v>
      </c>
      <c r="AD18" s="545"/>
      <c r="AE18" s="545"/>
      <c r="AF18" s="545"/>
      <c r="AG18" s="546"/>
      <c r="AH18" s="544">
        <v>66</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5489036</v>
      </c>
      <c r="BO18" s="429"/>
      <c r="BP18" s="429"/>
      <c r="BQ18" s="429"/>
      <c r="BR18" s="429"/>
      <c r="BS18" s="429"/>
      <c r="BT18" s="429"/>
      <c r="BU18" s="430"/>
      <c r="BV18" s="428">
        <v>5613243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139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6509258</v>
      </c>
      <c r="BO19" s="429"/>
      <c r="BP19" s="429"/>
      <c r="BQ19" s="429"/>
      <c r="BR19" s="429"/>
      <c r="BS19" s="429"/>
      <c r="BT19" s="429"/>
      <c r="BU19" s="430"/>
      <c r="BV19" s="428">
        <v>6733258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8769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6691160</v>
      </c>
      <c r="BO23" s="429"/>
      <c r="BP23" s="429"/>
      <c r="BQ23" s="429"/>
      <c r="BR23" s="429"/>
      <c r="BS23" s="429"/>
      <c r="BT23" s="429"/>
      <c r="BU23" s="430"/>
      <c r="BV23" s="428">
        <v>6593919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7950</v>
      </c>
      <c r="R24" s="480"/>
      <c r="S24" s="480"/>
      <c r="T24" s="480"/>
      <c r="U24" s="480"/>
      <c r="V24" s="519"/>
      <c r="W24" s="578"/>
      <c r="X24" s="566"/>
      <c r="Y24" s="567"/>
      <c r="Z24" s="478" t="s">
        <v>167</v>
      </c>
      <c r="AA24" s="458"/>
      <c r="AB24" s="458"/>
      <c r="AC24" s="458"/>
      <c r="AD24" s="458"/>
      <c r="AE24" s="458"/>
      <c r="AF24" s="458"/>
      <c r="AG24" s="459"/>
      <c r="AH24" s="479">
        <v>172</v>
      </c>
      <c r="AI24" s="480"/>
      <c r="AJ24" s="480"/>
      <c r="AK24" s="480"/>
      <c r="AL24" s="519"/>
      <c r="AM24" s="479">
        <v>514452</v>
      </c>
      <c r="AN24" s="480"/>
      <c r="AO24" s="480"/>
      <c r="AP24" s="480"/>
      <c r="AQ24" s="480"/>
      <c r="AR24" s="519"/>
      <c r="AS24" s="479">
        <v>2991</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6327215</v>
      </c>
      <c r="BO24" s="429"/>
      <c r="BP24" s="429"/>
      <c r="BQ24" s="429"/>
      <c r="BR24" s="429"/>
      <c r="BS24" s="429"/>
      <c r="BT24" s="429"/>
      <c r="BU24" s="430"/>
      <c r="BV24" s="428">
        <v>6190590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6550</v>
      </c>
      <c r="R25" s="480"/>
      <c r="S25" s="480"/>
      <c r="T25" s="480"/>
      <c r="U25" s="480"/>
      <c r="V25" s="519"/>
      <c r="W25" s="578"/>
      <c r="X25" s="566"/>
      <c r="Y25" s="567"/>
      <c r="Z25" s="478" t="s">
        <v>170</v>
      </c>
      <c r="AA25" s="458"/>
      <c r="AB25" s="458"/>
      <c r="AC25" s="458"/>
      <c r="AD25" s="458"/>
      <c r="AE25" s="458"/>
      <c r="AF25" s="458"/>
      <c r="AG25" s="459"/>
      <c r="AH25" s="479" t="s">
        <v>125</v>
      </c>
      <c r="AI25" s="480"/>
      <c r="AJ25" s="480"/>
      <c r="AK25" s="480"/>
      <c r="AL25" s="519"/>
      <c r="AM25" s="479" t="s">
        <v>125</v>
      </c>
      <c r="AN25" s="480"/>
      <c r="AO25" s="480"/>
      <c r="AP25" s="480"/>
      <c r="AQ25" s="480"/>
      <c r="AR25" s="519"/>
      <c r="AS25" s="479" t="s">
        <v>125</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1037336</v>
      </c>
      <c r="BO25" s="392"/>
      <c r="BP25" s="392"/>
      <c r="BQ25" s="392"/>
      <c r="BR25" s="392"/>
      <c r="BS25" s="392"/>
      <c r="BT25" s="392"/>
      <c r="BU25" s="393"/>
      <c r="BV25" s="391">
        <v>224850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5900</v>
      </c>
      <c r="R26" s="480"/>
      <c r="S26" s="480"/>
      <c r="T26" s="480"/>
      <c r="U26" s="480"/>
      <c r="V26" s="519"/>
      <c r="W26" s="578"/>
      <c r="X26" s="566"/>
      <c r="Y26" s="567"/>
      <c r="Z26" s="478" t="s">
        <v>173</v>
      </c>
      <c r="AA26" s="588"/>
      <c r="AB26" s="588"/>
      <c r="AC26" s="588"/>
      <c r="AD26" s="588"/>
      <c r="AE26" s="588"/>
      <c r="AF26" s="588"/>
      <c r="AG26" s="589"/>
      <c r="AH26" s="479">
        <v>6</v>
      </c>
      <c r="AI26" s="480"/>
      <c r="AJ26" s="480"/>
      <c r="AK26" s="480"/>
      <c r="AL26" s="519"/>
      <c r="AM26" s="479">
        <v>15114</v>
      </c>
      <c r="AN26" s="480"/>
      <c r="AO26" s="480"/>
      <c r="AP26" s="480"/>
      <c r="AQ26" s="480"/>
      <c r="AR26" s="519"/>
      <c r="AS26" s="479">
        <v>2519</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125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2900</v>
      </c>
      <c r="R27" s="480"/>
      <c r="S27" s="480"/>
      <c r="T27" s="480"/>
      <c r="U27" s="480"/>
      <c r="V27" s="519"/>
      <c r="W27" s="578"/>
      <c r="X27" s="566"/>
      <c r="Y27" s="567"/>
      <c r="Z27" s="478" t="s">
        <v>177</v>
      </c>
      <c r="AA27" s="458"/>
      <c r="AB27" s="458"/>
      <c r="AC27" s="458"/>
      <c r="AD27" s="458"/>
      <c r="AE27" s="458"/>
      <c r="AF27" s="458"/>
      <c r="AG27" s="459"/>
      <c r="AH27" s="479" t="s">
        <v>175</v>
      </c>
      <c r="AI27" s="480"/>
      <c r="AJ27" s="480"/>
      <c r="AK27" s="480"/>
      <c r="AL27" s="519"/>
      <c r="AM27" s="479" t="s">
        <v>175</v>
      </c>
      <c r="AN27" s="480"/>
      <c r="AO27" s="480"/>
      <c r="AP27" s="480"/>
      <c r="AQ27" s="480"/>
      <c r="AR27" s="519"/>
      <c r="AS27" s="479" t="s">
        <v>175</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125</v>
      </c>
      <c r="BO27" s="602"/>
      <c r="BP27" s="602"/>
      <c r="BQ27" s="602"/>
      <c r="BR27" s="602"/>
      <c r="BS27" s="602"/>
      <c r="BT27" s="602"/>
      <c r="BU27" s="603"/>
      <c r="BV27" s="601" t="s">
        <v>125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2350</v>
      </c>
      <c r="R28" s="480"/>
      <c r="S28" s="480"/>
      <c r="T28" s="480"/>
      <c r="U28" s="480"/>
      <c r="V28" s="519"/>
      <c r="W28" s="578"/>
      <c r="X28" s="566"/>
      <c r="Y28" s="567"/>
      <c r="Z28" s="478" t="s">
        <v>180</v>
      </c>
      <c r="AA28" s="458"/>
      <c r="AB28" s="458"/>
      <c r="AC28" s="458"/>
      <c r="AD28" s="458"/>
      <c r="AE28" s="458"/>
      <c r="AF28" s="458"/>
      <c r="AG28" s="459"/>
      <c r="AH28" s="479" t="s">
        <v>125</v>
      </c>
      <c r="AI28" s="480"/>
      <c r="AJ28" s="480"/>
      <c r="AK28" s="480"/>
      <c r="AL28" s="519"/>
      <c r="AM28" s="479" t="s">
        <v>175</v>
      </c>
      <c r="AN28" s="480"/>
      <c r="AO28" s="480"/>
      <c r="AP28" s="480"/>
      <c r="AQ28" s="480"/>
      <c r="AR28" s="519"/>
      <c r="AS28" s="479" t="s">
        <v>175</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407120</v>
      </c>
      <c r="BO28" s="392"/>
      <c r="BP28" s="392"/>
      <c r="BQ28" s="392"/>
      <c r="BR28" s="392"/>
      <c r="BS28" s="392"/>
      <c r="BT28" s="392"/>
      <c r="BU28" s="393"/>
      <c r="BV28" s="391">
        <v>521093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16</v>
      </c>
      <c r="M29" s="480"/>
      <c r="N29" s="480"/>
      <c r="O29" s="480"/>
      <c r="P29" s="519"/>
      <c r="Q29" s="479">
        <v>2000</v>
      </c>
      <c r="R29" s="480"/>
      <c r="S29" s="480"/>
      <c r="T29" s="480"/>
      <c r="U29" s="480"/>
      <c r="V29" s="519"/>
      <c r="W29" s="579"/>
      <c r="X29" s="580"/>
      <c r="Y29" s="581"/>
      <c r="Z29" s="478" t="s">
        <v>183</v>
      </c>
      <c r="AA29" s="458"/>
      <c r="AB29" s="458"/>
      <c r="AC29" s="458"/>
      <c r="AD29" s="458"/>
      <c r="AE29" s="458"/>
      <c r="AF29" s="458"/>
      <c r="AG29" s="459"/>
      <c r="AH29" s="479">
        <v>172</v>
      </c>
      <c r="AI29" s="480"/>
      <c r="AJ29" s="480"/>
      <c r="AK29" s="480"/>
      <c r="AL29" s="519"/>
      <c r="AM29" s="479">
        <v>514452</v>
      </c>
      <c r="AN29" s="480"/>
      <c r="AO29" s="480"/>
      <c r="AP29" s="480"/>
      <c r="AQ29" s="480"/>
      <c r="AR29" s="519"/>
      <c r="AS29" s="479">
        <v>2991</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82930</v>
      </c>
      <c r="BO29" s="429"/>
      <c r="BP29" s="429"/>
      <c r="BQ29" s="429"/>
      <c r="BR29" s="429"/>
      <c r="BS29" s="429"/>
      <c r="BT29" s="429"/>
      <c r="BU29" s="430"/>
      <c r="BV29" s="428">
        <v>92224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98.1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419759</v>
      </c>
      <c r="BO30" s="602"/>
      <c r="BP30" s="602"/>
      <c r="BQ30" s="602"/>
      <c r="BR30" s="602"/>
      <c r="BS30" s="602"/>
      <c r="BT30" s="602"/>
      <c r="BU30" s="603"/>
      <c r="BV30" s="601">
        <v>428790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192</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余市町国民健康保険特別会計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余市町水道事業会計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余市町公共下水道特別会計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北後志衛生施設組合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11</v>
      </c>
      <c r="CP34" s="614"/>
      <c r="CQ34" s="615" t="str">
        <f>IF('各会計、関係団体の財政状況及び健全化判断比率'!BS7="","",'各会計、関係団体の財政状況及び健全化判断比率'!BS7)</f>
        <v>余市振興公社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余市町介護保険特別会計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北しりべし廃棄物処理広域連合</v>
      </c>
      <c r="BZ35" s="615"/>
      <c r="CA35" s="615"/>
      <c r="CB35" s="615"/>
      <c r="CC35" s="615"/>
      <c r="CD35" s="615"/>
      <c r="CE35" s="615"/>
      <c r="CF35" s="615"/>
      <c r="CG35" s="615"/>
      <c r="CH35" s="615"/>
      <c r="CI35" s="615"/>
      <c r="CJ35" s="615"/>
      <c r="CK35" s="615"/>
      <c r="CL35" s="615"/>
      <c r="CM35" s="615"/>
      <c r="CN35" s="213"/>
      <c r="CO35" s="614">
        <f t="shared" ref="CO35:CO43" si="3">IF(CQ35="","",CO34+1)</f>
        <v>12</v>
      </c>
      <c r="CP35" s="614"/>
      <c r="CQ35" s="615" t="str">
        <f>IF('各会計、関係団体の財政状況及び健全化判断比率'!BS8="","",'各会計、関係団体の財政状況及び健全化判断比率'!BS8)</f>
        <v>北後志第一清掃公社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余市町後期高齢者医療特別会計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北後志消防組合</v>
      </c>
      <c r="BZ36" s="615"/>
      <c r="CA36" s="615"/>
      <c r="CB36" s="615"/>
      <c r="CC36" s="615"/>
      <c r="CD36" s="615"/>
      <c r="CE36" s="615"/>
      <c r="CF36" s="615"/>
      <c r="CG36" s="615"/>
      <c r="CH36" s="615"/>
      <c r="CI36" s="615"/>
      <c r="CJ36" s="615"/>
      <c r="CK36" s="615"/>
      <c r="CL36" s="615"/>
      <c r="CM36" s="615"/>
      <c r="CN36" s="213"/>
      <c r="CO36" s="614">
        <f t="shared" si="3"/>
        <v>13</v>
      </c>
      <c r="CP36" s="614"/>
      <c r="CQ36" s="615" t="str">
        <f>IF('各会計、関係団体の財政状況及び健全化判断比率'!BS9="","",'各会計、関係団体の財政状況及び健全化判断比率'!BS9)</f>
        <v>まほろば宅地管理公社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後志教育研修センター</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j9slcUlgjJO6ZWUR406VbeHehCVOBrNxu5XS1syOYiNg1yaj277U7YBAG6iaToDlM/a5x/FTjYKM2Px+Cf0lA==" saltValue="mnXhL/mWsPNv7hVv5Yag+g==" spinCount="100000" sheet="1" objects="1" scenarios="1"/>
  <customSheetViews>
    <customSheetView guid="{806F33D6-9AAA-4C45-B92B-235510E5417E}"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1778243</v>
      </c>
      <c r="S5" s="631"/>
      <c r="T5" s="631"/>
      <c r="U5" s="631"/>
      <c r="V5" s="631"/>
      <c r="W5" s="631"/>
      <c r="X5" s="631"/>
      <c r="Y5" s="632"/>
      <c r="Z5" s="633">
        <v>19.7</v>
      </c>
      <c r="AA5" s="633"/>
      <c r="AB5" s="633"/>
      <c r="AC5" s="633"/>
      <c r="AD5" s="634">
        <v>1665210</v>
      </c>
      <c r="AE5" s="634"/>
      <c r="AF5" s="634"/>
      <c r="AG5" s="634"/>
      <c r="AH5" s="634"/>
      <c r="AI5" s="634"/>
      <c r="AJ5" s="634"/>
      <c r="AK5" s="634"/>
      <c r="AL5" s="635">
        <v>30.6</v>
      </c>
      <c r="AM5" s="636"/>
      <c r="AN5" s="636"/>
      <c r="AO5" s="637"/>
      <c r="AP5" s="627" t="s">
        <v>223</v>
      </c>
      <c r="AQ5" s="628"/>
      <c r="AR5" s="628"/>
      <c r="AS5" s="628"/>
      <c r="AT5" s="628"/>
      <c r="AU5" s="628"/>
      <c r="AV5" s="628"/>
      <c r="AW5" s="628"/>
      <c r="AX5" s="628"/>
      <c r="AY5" s="628"/>
      <c r="AZ5" s="628"/>
      <c r="BA5" s="628"/>
      <c r="BB5" s="628"/>
      <c r="BC5" s="628"/>
      <c r="BD5" s="628"/>
      <c r="BE5" s="628"/>
      <c r="BF5" s="629"/>
      <c r="BG5" s="641">
        <v>1662008</v>
      </c>
      <c r="BH5" s="642"/>
      <c r="BI5" s="642"/>
      <c r="BJ5" s="642"/>
      <c r="BK5" s="642"/>
      <c r="BL5" s="642"/>
      <c r="BM5" s="642"/>
      <c r="BN5" s="643"/>
      <c r="BO5" s="644">
        <v>93.5</v>
      </c>
      <c r="BP5" s="644"/>
      <c r="BQ5" s="644"/>
      <c r="BR5" s="644"/>
      <c r="BS5" s="645">
        <v>9643</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85853</v>
      </c>
      <c r="S6" s="642"/>
      <c r="T6" s="642"/>
      <c r="U6" s="642"/>
      <c r="V6" s="642"/>
      <c r="W6" s="642"/>
      <c r="X6" s="642"/>
      <c r="Y6" s="643"/>
      <c r="Z6" s="644">
        <v>1</v>
      </c>
      <c r="AA6" s="644"/>
      <c r="AB6" s="644"/>
      <c r="AC6" s="644"/>
      <c r="AD6" s="645">
        <v>85853</v>
      </c>
      <c r="AE6" s="645"/>
      <c r="AF6" s="645"/>
      <c r="AG6" s="645"/>
      <c r="AH6" s="645"/>
      <c r="AI6" s="645"/>
      <c r="AJ6" s="645"/>
      <c r="AK6" s="645"/>
      <c r="AL6" s="646">
        <v>1.6</v>
      </c>
      <c r="AM6" s="647"/>
      <c r="AN6" s="647"/>
      <c r="AO6" s="648"/>
      <c r="AP6" s="638" t="s">
        <v>228</v>
      </c>
      <c r="AQ6" s="639"/>
      <c r="AR6" s="639"/>
      <c r="AS6" s="639"/>
      <c r="AT6" s="639"/>
      <c r="AU6" s="639"/>
      <c r="AV6" s="639"/>
      <c r="AW6" s="639"/>
      <c r="AX6" s="639"/>
      <c r="AY6" s="639"/>
      <c r="AZ6" s="639"/>
      <c r="BA6" s="639"/>
      <c r="BB6" s="639"/>
      <c r="BC6" s="639"/>
      <c r="BD6" s="639"/>
      <c r="BE6" s="639"/>
      <c r="BF6" s="640"/>
      <c r="BG6" s="641">
        <v>1662008</v>
      </c>
      <c r="BH6" s="642"/>
      <c r="BI6" s="642"/>
      <c r="BJ6" s="642"/>
      <c r="BK6" s="642"/>
      <c r="BL6" s="642"/>
      <c r="BM6" s="642"/>
      <c r="BN6" s="643"/>
      <c r="BO6" s="644">
        <v>93.5</v>
      </c>
      <c r="BP6" s="644"/>
      <c r="BQ6" s="644"/>
      <c r="BR6" s="644"/>
      <c r="BS6" s="645">
        <v>9643</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134211</v>
      </c>
      <c r="CS6" s="642"/>
      <c r="CT6" s="642"/>
      <c r="CU6" s="642"/>
      <c r="CV6" s="642"/>
      <c r="CW6" s="642"/>
      <c r="CX6" s="642"/>
      <c r="CY6" s="643"/>
      <c r="CZ6" s="635">
        <v>1.5</v>
      </c>
      <c r="DA6" s="636"/>
      <c r="DB6" s="636"/>
      <c r="DC6" s="655"/>
      <c r="DD6" s="650" t="s">
        <v>125</v>
      </c>
      <c r="DE6" s="642"/>
      <c r="DF6" s="642"/>
      <c r="DG6" s="642"/>
      <c r="DH6" s="642"/>
      <c r="DI6" s="642"/>
      <c r="DJ6" s="642"/>
      <c r="DK6" s="642"/>
      <c r="DL6" s="642"/>
      <c r="DM6" s="642"/>
      <c r="DN6" s="642"/>
      <c r="DO6" s="642"/>
      <c r="DP6" s="643"/>
      <c r="DQ6" s="650">
        <v>134211</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2468</v>
      </c>
      <c r="S7" s="642"/>
      <c r="T7" s="642"/>
      <c r="U7" s="642"/>
      <c r="V7" s="642"/>
      <c r="W7" s="642"/>
      <c r="X7" s="642"/>
      <c r="Y7" s="643"/>
      <c r="Z7" s="644">
        <v>0</v>
      </c>
      <c r="AA7" s="644"/>
      <c r="AB7" s="644"/>
      <c r="AC7" s="644"/>
      <c r="AD7" s="645">
        <v>2468</v>
      </c>
      <c r="AE7" s="645"/>
      <c r="AF7" s="645"/>
      <c r="AG7" s="645"/>
      <c r="AH7" s="645"/>
      <c r="AI7" s="645"/>
      <c r="AJ7" s="645"/>
      <c r="AK7" s="645"/>
      <c r="AL7" s="646">
        <v>0</v>
      </c>
      <c r="AM7" s="647"/>
      <c r="AN7" s="647"/>
      <c r="AO7" s="648"/>
      <c r="AP7" s="638" t="s">
        <v>231</v>
      </c>
      <c r="AQ7" s="639"/>
      <c r="AR7" s="639"/>
      <c r="AS7" s="639"/>
      <c r="AT7" s="639"/>
      <c r="AU7" s="639"/>
      <c r="AV7" s="639"/>
      <c r="AW7" s="639"/>
      <c r="AX7" s="639"/>
      <c r="AY7" s="639"/>
      <c r="AZ7" s="639"/>
      <c r="BA7" s="639"/>
      <c r="BB7" s="639"/>
      <c r="BC7" s="639"/>
      <c r="BD7" s="639"/>
      <c r="BE7" s="639"/>
      <c r="BF7" s="640"/>
      <c r="BG7" s="641">
        <v>771235</v>
      </c>
      <c r="BH7" s="642"/>
      <c r="BI7" s="642"/>
      <c r="BJ7" s="642"/>
      <c r="BK7" s="642"/>
      <c r="BL7" s="642"/>
      <c r="BM7" s="642"/>
      <c r="BN7" s="643"/>
      <c r="BO7" s="644">
        <v>43.4</v>
      </c>
      <c r="BP7" s="644"/>
      <c r="BQ7" s="644"/>
      <c r="BR7" s="644"/>
      <c r="BS7" s="645">
        <v>9643</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1071969</v>
      </c>
      <c r="CS7" s="642"/>
      <c r="CT7" s="642"/>
      <c r="CU7" s="642"/>
      <c r="CV7" s="642"/>
      <c r="CW7" s="642"/>
      <c r="CX7" s="642"/>
      <c r="CY7" s="643"/>
      <c r="CZ7" s="644">
        <v>12.2</v>
      </c>
      <c r="DA7" s="644"/>
      <c r="DB7" s="644"/>
      <c r="DC7" s="644"/>
      <c r="DD7" s="650">
        <v>4058</v>
      </c>
      <c r="DE7" s="642"/>
      <c r="DF7" s="642"/>
      <c r="DG7" s="642"/>
      <c r="DH7" s="642"/>
      <c r="DI7" s="642"/>
      <c r="DJ7" s="642"/>
      <c r="DK7" s="642"/>
      <c r="DL7" s="642"/>
      <c r="DM7" s="642"/>
      <c r="DN7" s="642"/>
      <c r="DO7" s="642"/>
      <c r="DP7" s="643"/>
      <c r="DQ7" s="650">
        <v>834180</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3325</v>
      </c>
      <c r="S8" s="642"/>
      <c r="T8" s="642"/>
      <c r="U8" s="642"/>
      <c r="V8" s="642"/>
      <c r="W8" s="642"/>
      <c r="X8" s="642"/>
      <c r="Y8" s="643"/>
      <c r="Z8" s="644">
        <v>0</v>
      </c>
      <c r="AA8" s="644"/>
      <c r="AB8" s="644"/>
      <c r="AC8" s="644"/>
      <c r="AD8" s="645">
        <v>3325</v>
      </c>
      <c r="AE8" s="645"/>
      <c r="AF8" s="645"/>
      <c r="AG8" s="645"/>
      <c r="AH8" s="645"/>
      <c r="AI8" s="645"/>
      <c r="AJ8" s="645"/>
      <c r="AK8" s="645"/>
      <c r="AL8" s="646">
        <v>0.1</v>
      </c>
      <c r="AM8" s="647"/>
      <c r="AN8" s="647"/>
      <c r="AO8" s="648"/>
      <c r="AP8" s="638" t="s">
        <v>234</v>
      </c>
      <c r="AQ8" s="639"/>
      <c r="AR8" s="639"/>
      <c r="AS8" s="639"/>
      <c r="AT8" s="639"/>
      <c r="AU8" s="639"/>
      <c r="AV8" s="639"/>
      <c r="AW8" s="639"/>
      <c r="AX8" s="639"/>
      <c r="AY8" s="639"/>
      <c r="AZ8" s="639"/>
      <c r="BA8" s="639"/>
      <c r="BB8" s="639"/>
      <c r="BC8" s="639"/>
      <c r="BD8" s="639"/>
      <c r="BE8" s="639"/>
      <c r="BF8" s="640"/>
      <c r="BG8" s="641">
        <v>29710</v>
      </c>
      <c r="BH8" s="642"/>
      <c r="BI8" s="642"/>
      <c r="BJ8" s="642"/>
      <c r="BK8" s="642"/>
      <c r="BL8" s="642"/>
      <c r="BM8" s="642"/>
      <c r="BN8" s="643"/>
      <c r="BO8" s="644">
        <v>1.7</v>
      </c>
      <c r="BP8" s="644"/>
      <c r="BQ8" s="644"/>
      <c r="BR8" s="644"/>
      <c r="BS8" s="650" t="s">
        <v>125</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2737028</v>
      </c>
      <c r="CS8" s="642"/>
      <c r="CT8" s="642"/>
      <c r="CU8" s="642"/>
      <c r="CV8" s="642"/>
      <c r="CW8" s="642"/>
      <c r="CX8" s="642"/>
      <c r="CY8" s="643"/>
      <c r="CZ8" s="644">
        <v>31.1</v>
      </c>
      <c r="DA8" s="644"/>
      <c r="DB8" s="644"/>
      <c r="DC8" s="644"/>
      <c r="DD8" s="650" t="s">
        <v>125</v>
      </c>
      <c r="DE8" s="642"/>
      <c r="DF8" s="642"/>
      <c r="DG8" s="642"/>
      <c r="DH8" s="642"/>
      <c r="DI8" s="642"/>
      <c r="DJ8" s="642"/>
      <c r="DK8" s="642"/>
      <c r="DL8" s="642"/>
      <c r="DM8" s="642"/>
      <c r="DN8" s="642"/>
      <c r="DO8" s="642"/>
      <c r="DP8" s="643"/>
      <c r="DQ8" s="650">
        <v>1567020</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2871</v>
      </c>
      <c r="S9" s="642"/>
      <c r="T9" s="642"/>
      <c r="U9" s="642"/>
      <c r="V9" s="642"/>
      <c r="W9" s="642"/>
      <c r="X9" s="642"/>
      <c r="Y9" s="643"/>
      <c r="Z9" s="644">
        <v>0</v>
      </c>
      <c r="AA9" s="644"/>
      <c r="AB9" s="644"/>
      <c r="AC9" s="644"/>
      <c r="AD9" s="645">
        <v>2871</v>
      </c>
      <c r="AE9" s="645"/>
      <c r="AF9" s="645"/>
      <c r="AG9" s="645"/>
      <c r="AH9" s="645"/>
      <c r="AI9" s="645"/>
      <c r="AJ9" s="645"/>
      <c r="AK9" s="645"/>
      <c r="AL9" s="646">
        <v>0.1</v>
      </c>
      <c r="AM9" s="647"/>
      <c r="AN9" s="647"/>
      <c r="AO9" s="648"/>
      <c r="AP9" s="638" t="s">
        <v>237</v>
      </c>
      <c r="AQ9" s="639"/>
      <c r="AR9" s="639"/>
      <c r="AS9" s="639"/>
      <c r="AT9" s="639"/>
      <c r="AU9" s="639"/>
      <c r="AV9" s="639"/>
      <c r="AW9" s="639"/>
      <c r="AX9" s="639"/>
      <c r="AY9" s="639"/>
      <c r="AZ9" s="639"/>
      <c r="BA9" s="639"/>
      <c r="BB9" s="639"/>
      <c r="BC9" s="639"/>
      <c r="BD9" s="639"/>
      <c r="BE9" s="639"/>
      <c r="BF9" s="640"/>
      <c r="BG9" s="641">
        <v>636765</v>
      </c>
      <c r="BH9" s="642"/>
      <c r="BI9" s="642"/>
      <c r="BJ9" s="642"/>
      <c r="BK9" s="642"/>
      <c r="BL9" s="642"/>
      <c r="BM9" s="642"/>
      <c r="BN9" s="643"/>
      <c r="BO9" s="644">
        <v>35.799999999999997</v>
      </c>
      <c r="BP9" s="644"/>
      <c r="BQ9" s="644"/>
      <c r="BR9" s="644"/>
      <c r="BS9" s="650" t="s">
        <v>175</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1045013</v>
      </c>
      <c r="CS9" s="642"/>
      <c r="CT9" s="642"/>
      <c r="CU9" s="642"/>
      <c r="CV9" s="642"/>
      <c r="CW9" s="642"/>
      <c r="CX9" s="642"/>
      <c r="CY9" s="643"/>
      <c r="CZ9" s="644">
        <v>11.9</v>
      </c>
      <c r="DA9" s="644"/>
      <c r="DB9" s="644"/>
      <c r="DC9" s="644"/>
      <c r="DD9" s="650">
        <v>230501</v>
      </c>
      <c r="DE9" s="642"/>
      <c r="DF9" s="642"/>
      <c r="DG9" s="642"/>
      <c r="DH9" s="642"/>
      <c r="DI9" s="642"/>
      <c r="DJ9" s="642"/>
      <c r="DK9" s="642"/>
      <c r="DL9" s="642"/>
      <c r="DM9" s="642"/>
      <c r="DN9" s="642"/>
      <c r="DO9" s="642"/>
      <c r="DP9" s="643"/>
      <c r="DQ9" s="650">
        <v>753218</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175</v>
      </c>
      <c r="S10" s="642"/>
      <c r="T10" s="642"/>
      <c r="U10" s="642"/>
      <c r="V10" s="642"/>
      <c r="W10" s="642"/>
      <c r="X10" s="642"/>
      <c r="Y10" s="643"/>
      <c r="Z10" s="644" t="s">
        <v>125</v>
      </c>
      <c r="AA10" s="644"/>
      <c r="AB10" s="644"/>
      <c r="AC10" s="644"/>
      <c r="AD10" s="645" t="s">
        <v>240</v>
      </c>
      <c r="AE10" s="645"/>
      <c r="AF10" s="645"/>
      <c r="AG10" s="645"/>
      <c r="AH10" s="645"/>
      <c r="AI10" s="645"/>
      <c r="AJ10" s="645"/>
      <c r="AK10" s="645"/>
      <c r="AL10" s="646" t="s">
        <v>125</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56112</v>
      </c>
      <c r="BH10" s="642"/>
      <c r="BI10" s="642"/>
      <c r="BJ10" s="642"/>
      <c r="BK10" s="642"/>
      <c r="BL10" s="642"/>
      <c r="BM10" s="642"/>
      <c r="BN10" s="643"/>
      <c r="BO10" s="644">
        <v>3.2</v>
      </c>
      <c r="BP10" s="644"/>
      <c r="BQ10" s="644"/>
      <c r="BR10" s="644"/>
      <c r="BS10" s="650" t="s">
        <v>125</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29568</v>
      </c>
      <c r="CS10" s="642"/>
      <c r="CT10" s="642"/>
      <c r="CU10" s="642"/>
      <c r="CV10" s="642"/>
      <c r="CW10" s="642"/>
      <c r="CX10" s="642"/>
      <c r="CY10" s="643"/>
      <c r="CZ10" s="644">
        <v>0.3</v>
      </c>
      <c r="DA10" s="644"/>
      <c r="DB10" s="644"/>
      <c r="DC10" s="644"/>
      <c r="DD10" s="650" t="s">
        <v>125</v>
      </c>
      <c r="DE10" s="642"/>
      <c r="DF10" s="642"/>
      <c r="DG10" s="642"/>
      <c r="DH10" s="642"/>
      <c r="DI10" s="642"/>
      <c r="DJ10" s="642"/>
      <c r="DK10" s="642"/>
      <c r="DL10" s="642"/>
      <c r="DM10" s="642"/>
      <c r="DN10" s="642"/>
      <c r="DO10" s="642"/>
      <c r="DP10" s="643"/>
      <c r="DQ10" s="650">
        <v>17530</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125</v>
      </c>
      <c r="S11" s="642"/>
      <c r="T11" s="642"/>
      <c r="U11" s="642"/>
      <c r="V11" s="642"/>
      <c r="W11" s="642"/>
      <c r="X11" s="642"/>
      <c r="Y11" s="643"/>
      <c r="Z11" s="644" t="s">
        <v>125</v>
      </c>
      <c r="AA11" s="644"/>
      <c r="AB11" s="644"/>
      <c r="AC11" s="644"/>
      <c r="AD11" s="645" t="s">
        <v>125</v>
      </c>
      <c r="AE11" s="645"/>
      <c r="AF11" s="645"/>
      <c r="AG11" s="645"/>
      <c r="AH11" s="645"/>
      <c r="AI11" s="645"/>
      <c r="AJ11" s="645"/>
      <c r="AK11" s="645"/>
      <c r="AL11" s="646" t="s">
        <v>125</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48648</v>
      </c>
      <c r="BH11" s="642"/>
      <c r="BI11" s="642"/>
      <c r="BJ11" s="642"/>
      <c r="BK11" s="642"/>
      <c r="BL11" s="642"/>
      <c r="BM11" s="642"/>
      <c r="BN11" s="643"/>
      <c r="BO11" s="644">
        <v>2.7</v>
      </c>
      <c r="BP11" s="644"/>
      <c r="BQ11" s="644"/>
      <c r="BR11" s="644"/>
      <c r="BS11" s="650">
        <v>9643</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260304</v>
      </c>
      <c r="CS11" s="642"/>
      <c r="CT11" s="642"/>
      <c r="CU11" s="642"/>
      <c r="CV11" s="642"/>
      <c r="CW11" s="642"/>
      <c r="CX11" s="642"/>
      <c r="CY11" s="643"/>
      <c r="CZ11" s="644">
        <v>3</v>
      </c>
      <c r="DA11" s="644"/>
      <c r="DB11" s="644"/>
      <c r="DC11" s="644"/>
      <c r="DD11" s="650">
        <v>31676</v>
      </c>
      <c r="DE11" s="642"/>
      <c r="DF11" s="642"/>
      <c r="DG11" s="642"/>
      <c r="DH11" s="642"/>
      <c r="DI11" s="642"/>
      <c r="DJ11" s="642"/>
      <c r="DK11" s="642"/>
      <c r="DL11" s="642"/>
      <c r="DM11" s="642"/>
      <c r="DN11" s="642"/>
      <c r="DO11" s="642"/>
      <c r="DP11" s="643"/>
      <c r="DQ11" s="650">
        <v>174228</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375414</v>
      </c>
      <c r="S12" s="642"/>
      <c r="T12" s="642"/>
      <c r="U12" s="642"/>
      <c r="V12" s="642"/>
      <c r="W12" s="642"/>
      <c r="X12" s="642"/>
      <c r="Y12" s="643"/>
      <c r="Z12" s="644">
        <v>4.2</v>
      </c>
      <c r="AA12" s="644"/>
      <c r="AB12" s="644"/>
      <c r="AC12" s="644"/>
      <c r="AD12" s="645">
        <v>375414</v>
      </c>
      <c r="AE12" s="645"/>
      <c r="AF12" s="645"/>
      <c r="AG12" s="645"/>
      <c r="AH12" s="645"/>
      <c r="AI12" s="645"/>
      <c r="AJ12" s="645"/>
      <c r="AK12" s="645"/>
      <c r="AL12" s="646">
        <v>6.9</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663507</v>
      </c>
      <c r="BH12" s="642"/>
      <c r="BI12" s="642"/>
      <c r="BJ12" s="642"/>
      <c r="BK12" s="642"/>
      <c r="BL12" s="642"/>
      <c r="BM12" s="642"/>
      <c r="BN12" s="643"/>
      <c r="BO12" s="644">
        <v>37.299999999999997</v>
      </c>
      <c r="BP12" s="644"/>
      <c r="BQ12" s="644"/>
      <c r="BR12" s="644"/>
      <c r="BS12" s="650" t="s">
        <v>175</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236601</v>
      </c>
      <c r="CS12" s="642"/>
      <c r="CT12" s="642"/>
      <c r="CU12" s="642"/>
      <c r="CV12" s="642"/>
      <c r="CW12" s="642"/>
      <c r="CX12" s="642"/>
      <c r="CY12" s="643"/>
      <c r="CZ12" s="644">
        <v>2.7</v>
      </c>
      <c r="DA12" s="644"/>
      <c r="DB12" s="644"/>
      <c r="DC12" s="644"/>
      <c r="DD12" s="650">
        <v>3628</v>
      </c>
      <c r="DE12" s="642"/>
      <c r="DF12" s="642"/>
      <c r="DG12" s="642"/>
      <c r="DH12" s="642"/>
      <c r="DI12" s="642"/>
      <c r="DJ12" s="642"/>
      <c r="DK12" s="642"/>
      <c r="DL12" s="642"/>
      <c r="DM12" s="642"/>
      <c r="DN12" s="642"/>
      <c r="DO12" s="642"/>
      <c r="DP12" s="643"/>
      <c r="DQ12" s="650">
        <v>127556</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v>643</v>
      </c>
      <c r="S13" s="642"/>
      <c r="T13" s="642"/>
      <c r="U13" s="642"/>
      <c r="V13" s="642"/>
      <c r="W13" s="642"/>
      <c r="X13" s="642"/>
      <c r="Y13" s="643"/>
      <c r="Z13" s="644">
        <v>0</v>
      </c>
      <c r="AA13" s="644"/>
      <c r="AB13" s="644"/>
      <c r="AC13" s="644"/>
      <c r="AD13" s="645">
        <v>643</v>
      </c>
      <c r="AE13" s="645"/>
      <c r="AF13" s="645"/>
      <c r="AG13" s="645"/>
      <c r="AH13" s="645"/>
      <c r="AI13" s="645"/>
      <c r="AJ13" s="645"/>
      <c r="AK13" s="645"/>
      <c r="AL13" s="646">
        <v>0</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658639</v>
      </c>
      <c r="BH13" s="642"/>
      <c r="BI13" s="642"/>
      <c r="BJ13" s="642"/>
      <c r="BK13" s="642"/>
      <c r="BL13" s="642"/>
      <c r="BM13" s="642"/>
      <c r="BN13" s="643"/>
      <c r="BO13" s="644">
        <v>37</v>
      </c>
      <c r="BP13" s="644"/>
      <c r="BQ13" s="644"/>
      <c r="BR13" s="644"/>
      <c r="BS13" s="650" t="s">
        <v>125</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1221223</v>
      </c>
      <c r="CS13" s="642"/>
      <c r="CT13" s="642"/>
      <c r="CU13" s="642"/>
      <c r="CV13" s="642"/>
      <c r="CW13" s="642"/>
      <c r="CX13" s="642"/>
      <c r="CY13" s="643"/>
      <c r="CZ13" s="644">
        <v>13.9</v>
      </c>
      <c r="DA13" s="644"/>
      <c r="DB13" s="644"/>
      <c r="DC13" s="644"/>
      <c r="DD13" s="650">
        <v>162050</v>
      </c>
      <c r="DE13" s="642"/>
      <c r="DF13" s="642"/>
      <c r="DG13" s="642"/>
      <c r="DH13" s="642"/>
      <c r="DI13" s="642"/>
      <c r="DJ13" s="642"/>
      <c r="DK13" s="642"/>
      <c r="DL13" s="642"/>
      <c r="DM13" s="642"/>
      <c r="DN13" s="642"/>
      <c r="DO13" s="642"/>
      <c r="DP13" s="643"/>
      <c r="DQ13" s="650">
        <v>952357</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125</v>
      </c>
      <c r="S14" s="642"/>
      <c r="T14" s="642"/>
      <c r="U14" s="642"/>
      <c r="V14" s="642"/>
      <c r="W14" s="642"/>
      <c r="X14" s="642"/>
      <c r="Y14" s="643"/>
      <c r="Z14" s="644" t="s">
        <v>125</v>
      </c>
      <c r="AA14" s="644"/>
      <c r="AB14" s="644"/>
      <c r="AC14" s="644"/>
      <c r="AD14" s="645" t="s">
        <v>125</v>
      </c>
      <c r="AE14" s="645"/>
      <c r="AF14" s="645"/>
      <c r="AG14" s="645"/>
      <c r="AH14" s="645"/>
      <c r="AI14" s="645"/>
      <c r="AJ14" s="645"/>
      <c r="AK14" s="645"/>
      <c r="AL14" s="646" t="s">
        <v>125</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38619</v>
      </c>
      <c r="BH14" s="642"/>
      <c r="BI14" s="642"/>
      <c r="BJ14" s="642"/>
      <c r="BK14" s="642"/>
      <c r="BL14" s="642"/>
      <c r="BM14" s="642"/>
      <c r="BN14" s="643"/>
      <c r="BO14" s="644">
        <v>2.2000000000000002</v>
      </c>
      <c r="BP14" s="644"/>
      <c r="BQ14" s="644"/>
      <c r="BR14" s="644"/>
      <c r="BS14" s="650" t="s">
        <v>125</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626417</v>
      </c>
      <c r="CS14" s="642"/>
      <c r="CT14" s="642"/>
      <c r="CU14" s="642"/>
      <c r="CV14" s="642"/>
      <c r="CW14" s="642"/>
      <c r="CX14" s="642"/>
      <c r="CY14" s="643"/>
      <c r="CZ14" s="644">
        <v>7.1</v>
      </c>
      <c r="DA14" s="644"/>
      <c r="DB14" s="644"/>
      <c r="DC14" s="644"/>
      <c r="DD14" s="650" t="s">
        <v>240</v>
      </c>
      <c r="DE14" s="642"/>
      <c r="DF14" s="642"/>
      <c r="DG14" s="642"/>
      <c r="DH14" s="642"/>
      <c r="DI14" s="642"/>
      <c r="DJ14" s="642"/>
      <c r="DK14" s="642"/>
      <c r="DL14" s="642"/>
      <c r="DM14" s="642"/>
      <c r="DN14" s="642"/>
      <c r="DO14" s="642"/>
      <c r="DP14" s="643"/>
      <c r="DQ14" s="650">
        <v>508813</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19068</v>
      </c>
      <c r="S15" s="642"/>
      <c r="T15" s="642"/>
      <c r="U15" s="642"/>
      <c r="V15" s="642"/>
      <c r="W15" s="642"/>
      <c r="X15" s="642"/>
      <c r="Y15" s="643"/>
      <c r="Z15" s="644">
        <v>0.2</v>
      </c>
      <c r="AA15" s="644"/>
      <c r="AB15" s="644"/>
      <c r="AC15" s="644"/>
      <c r="AD15" s="645">
        <v>19068</v>
      </c>
      <c r="AE15" s="645"/>
      <c r="AF15" s="645"/>
      <c r="AG15" s="645"/>
      <c r="AH15" s="645"/>
      <c r="AI15" s="645"/>
      <c r="AJ15" s="645"/>
      <c r="AK15" s="645"/>
      <c r="AL15" s="646">
        <v>0.4</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188647</v>
      </c>
      <c r="BH15" s="642"/>
      <c r="BI15" s="642"/>
      <c r="BJ15" s="642"/>
      <c r="BK15" s="642"/>
      <c r="BL15" s="642"/>
      <c r="BM15" s="642"/>
      <c r="BN15" s="643"/>
      <c r="BO15" s="644">
        <v>10.6</v>
      </c>
      <c r="BP15" s="644"/>
      <c r="BQ15" s="644"/>
      <c r="BR15" s="644"/>
      <c r="BS15" s="650" t="s">
        <v>125</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750006</v>
      </c>
      <c r="CS15" s="642"/>
      <c r="CT15" s="642"/>
      <c r="CU15" s="642"/>
      <c r="CV15" s="642"/>
      <c r="CW15" s="642"/>
      <c r="CX15" s="642"/>
      <c r="CY15" s="643"/>
      <c r="CZ15" s="644">
        <v>8.5</v>
      </c>
      <c r="DA15" s="644"/>
      <c r="DB15" s="644"/>
      <c r="DC15" s="644"/>
      <c r="DD15" s="650">
        <v>77185</v>
      </c>
      <c r="DE15" s="642"/>
      <c r="DF15" s="642"/>
      <c r="DG15" s="642"/>
      <c r="DH15" s="642"/>
      <c r="DI15" s="642"/>
      <c r="DJ15" s="642"/>
      <c r="DK15" s="642"/>
      <c r="DL15" s="642"/>
      <c r="DM15" s="642"/>
      <c r="DN15" s="642"/>
      <c r="DO15" s="642"/>
      <c r="DP15" s="643"/>
      <c r="DQ15" s="650">
        <v>564904</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175</v>
      </c>
      <c r="S16" s="642"/>
      <c r="T16" s="642"/>
      <c r="U16" s="642"/>
      <c r="V16" s="642"/>
      <c r="W16" s="642"/>
      <c r="X16" s="642"/>
      <c r="Y16" s="643"/>
      <c r="Z16" s="644" t="s">
        <v>125</v>
      </c>
      <c r="AA16" s="644"/>
      <c r="AB16" s="644"/>
      <c r="AC16" s="644"/>
      <c r="AD16" s="645" t="s">
        <v>125</v>
      </c>
      <c r="AE16" s="645"/>
      <c r="AF16" s="645"/>
      <c r="AG16" s="645"/>
      <c r="AH16" s="645"/>
      <c r="AI16" s="645"/>
      <c r="AJ16" s="645"/>
      <c r="AK16" s="645"/>
      <c r="AL16" s="646" t="s">
        <v>125</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125</v>
      </c>
      <c r="BH16" s="642"/>
      <c r="BI16" s="642"/>
      <c r="BJ16" s="642"/>
      <c r="BK16" s="642"/>
      <c r="BL16" s="642"/>
      <c r="BM16" s="642"/>
      <c r="BN16" s="643"/>
      <c r="BO16" s="644" t="s">
        <v>125</v>
      </c>
      <c r="BP16" s="644"/>
      <c r="BQ16" s="644"/>
      <c r="BR16" s="644"/>
      <c r="BS16" s="650" t="s">
        <v>125</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t="s">
        <v>125</v>
      </c>
      <c r="CS16" s="642"/>
      <c r="CT16" s="642"/>
      <c r="CU16" s="642"/>
      <c r="CV16" s="642"/>
      <c r="CW16" s="642"/>
      <c r="CX16" s="642"/>
      <c r="CY16" s="643"/>
      <c r="CZ16" s="644" t="s">
        <v>125</v>
      </c>
      <c r="DA16" s="644"/>
      <c r="DB16" s="644"/>
      <c r="DC16" s="644"/>
      <c r="DD16" s="650" t="s">
        <v>125</v>
      </c>
      <c r="DE16" s="642"/>
      <c r="DF16" s="642"/>
      <c r="DG16" s="642"/>
      <c r="DH16" s="642"/>
      <c r="DI16" s="642"/>
      <c r="DJ16" s="642"/>
      <c r="DK16" s="642"/>
      <c r="DL16" s="642"/>
      <c r="DM16" s="642"/>
      <c r="DN16" s="642"/>
      <c r="DO16" s="642"/>
      <c r="DP16" s="643"/>
      <c r="DQ16" s="650" t="s">
        <v>125</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6652</v>
      </c>
      <c r="S17" s="642"/>
      <c r="T17" s="642"/>
      <c r="U17" s="642"/>
      <c r="V17" s="642"/>
      <c r="W17" s="642"/>
      <c r="X17" s="642"/>
      <c r="Y17" s="643"/>
      <c r="Z17" s="644">
        <v>0.1</v>
      </c>
      <c r="AA17" s="644"/>
      <c r="AB17" s="644"/>
      <c r="AC17" s="644"/>
      <c r="AD17" s="645">
        <v>6652</v>
      </c>
      <c r="AE17" s="645"/>
      <c r="AF17" s="645"/>
      <c r="AG17" s="645"/>
      <c r="AH17" s="645"/>
      <c r="AI17" s="645"/>
      <c r="AJ17" s="645"/>
      <c r="AK17" s="645"/>
      <c r="AL17" s="646">
        <v>0.1</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125</v>
      </c>
      <c r="BH17" s="642"/>
      <c r="BI17" s="642"/>
      <c r="BJ17" s="642"/>
      <c r="BK17" s="642"/>
      <c r="BL17" s="642"/>
      <c r="BM17" s="642"/>
      <c r="BN17" s="643"/>
      <c r="BO17" s="644" t="s">
        <v>125</v>
      </c>
      <c r="BP17" s="644"/>
      <c r="BQ17" s="644"/>
      <c r="BR17" s="644"/>
      <c r="BS17" s="650" t="s">
        <v>125</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702114</v>
      </c>
      <c r="CS17" s="642"/>
      <c r="CT17" s="642"/>
      <c r="CU17" s="642"/>
      <c r="CV17" s="642"/>
      <c r="CW17" s="642"/>
      <c r="CX17" s="642"/>
      <c r="CY17" s="643"/>
      <c r="CZ17" s="644">
        <v>8</v>
      </c>
      <c r="DA17" s="644"/>
      <c r="DB17" s="644"/>
      <c r="DC17" s="644"/>
      <c r="DD17" s="650" t="s">
        <v>125</v>
      </c>
      <c r="DE17" s="642"/>
      <c r="DF17" s="642"/>
      <c r="DG17" s="642"/>
      <c r="DH17" s="642"/>
      <c r="DI17" s="642"/>
      <c r="DJ17" s="642"/>
      <c r="DK17" s="642"/>
      <c r="DL17" s="642"/>
      <c r="DM17" s="642"/>
      <c r="DN17" s="642"/>
      <c r="DO17" s="642"/>
      <c r="DP17" s="643"/>
      <c r="DQ17" s="650">
        <v>665429</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3573580</v>
      </c>
      <c r="S18" s="642"/>
      <c r="T18" s="642"/>
      <c r="U18" s="642"/>
      <c r="V18" s="642"/>
      <c r="W18" s="642"/>
      <c r="X18" s="642"/>
      <c r="Y18" s="643"/>
      <c r="Z18" s="644">
        <v>39.6</v>
      </c>
      <c r="AA18" s="644"/>
      <c r="AB18" s="644"/>
      <c r="AC18" s="644"/>
      <c r="AD18" s="645">
        <v>3263667</v>
      </c>
      <c r="AE18" s="645"/>
      <c r="AF18" s="645"/>
      <c r="AG18" s="645"/>
      <c r="AH18" s="645"/>
      <c r="AI18" s="645"/>
      <c r="AJ18" s="645"/>
      <c r="AK18" s="645"/>
      <c r="AL18" s="646">
        <v>60</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125</v>
      </c>
      <c r="BH18" s="642"/>
      <c r="BI18" s="642"/>
      <c r="BJ18" s="642"/>
      <c r="BK18" s="642"/>
      <c r="BL18" s="642"/>
      <c r="BM18" s="642"/>
      <c r="BN18" s="643"/>
      <c r="BO18" s="644" t="s">
        <v>125</v>
      </c>
      <c r="BP18" s="644"/>
      <c r="BQ18" s="644"/>
      <c r="BR18" s="644"/>
      <c r="BS18" s="650" t="s">
        <v>125</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175</v>
      </c>
      <c r="CS18" s="642"/>
      <c r="CT18" s="642"/>
      <c r="CU18" s="642"/>
      <c r="CV18" s="642"/>
      <c r="CW18" s="642"/>
      <c r="CX18" s="642"/>
      <c r="CY18" s="643"/>
      <c r="CZ18" s="644" t="s">
        <v>240</v>
      </c>
      <c r="DA18" s="644"/>
      <c r="DB18" s="644"/>
      <c r="DC18" s="644"/>
      <c r="DD18" s="650" t="s">
        <v>125</v>
      </c>
      <c r="DE18" s="642"/>
      <c r="DF18" s="642"/>
      <c r="DG18" s="642"/>
      <c r="DH18" s="642"/>
      <c r="DI18" s="642"/>
      <c r="DJ18" s="642"/>
      <c r="DK18" s="642"/>
      <c r="DL18" s="642"/>
      <c r="DM18" s="642"/>
      <c r="DN18" s="642"/>
      <c r="DO18" s="642"/>
      <c r="DP18" s="643"/>
      <c r="DQ18" s="650" t="s">
        <v>125</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3263667</v>
      </c>
      <c r="S19" s="642"/>
      <c r="T19" s="642"/>
      <c r="U19" s="642"/>
      <c r="V19" s="642"/>
      <c r="W19" s="642"/>
      <c r="X19" s="642"/>
      <c r="Y19" s="643"/>
      <c r="Z19" s="644">
        <v>36.200000000000003</v>
      </c>
      <c r="AA19" s="644"/>
      <c r="AB19" s="644"/>
      <c r="AC19" s="644"/>
      <c r="AD19" s="645">
        <v>3263667</v>
      </c>
      <c r="AE19" s="645"/>
      <c r="AF19" s="645"/>
      <c r="AG19" s="645"/>
      <c r="AH19" s="645"/>
      <c r="AI19" s="645"/>
      <c r="AJ19" s="645"/>
      <c r="AK19" s="645"/>
      <c r="AL19" s="646">
        <v>60</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116235</v>
      </c>
      <c r="BH19" s="642"/>
      <c r="BI19" s="642"/>
      <c r="BJ19" s="642"/>
      <c r="BK19" s="642"/>
      <c r="BL19" s="642"/>
      <c r="BM19" s="642"/>
      <c r="BN19" s="643"/>
      <c r="BO19" s="644">
        <v>6.5</v>
      </c>
      <c r="BP19" s="644"/>
      <c r="BQ19" s="644"/>
      <c r="BR19" s="644"/>
      <c r="BS19" s="650" t="s">
        <v>125</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125</v>
      </c>
      <c r="CS19" s="642"/>
      <c r="CT19" s="642"/>
      <c r="CU19" s="642"/>
      <c r="CV19" s="642"/>
      <c r="CW19" s="642"/>
      <c r="CX19" s="642"/>
      <c r="CY19" s="643"/>
      <c r="CZ19" s="644" t="s">
        <v>175</v>
      </c>
      <c r="DA19" s="644"/>
      <c r="DB19" s="644"/>
      <c r="DC19" s="644"/>
      <c r="DD19" s="650" t="s">
        <v>125</v>
      </c>
      <c r="DE19" s="642"/>
      <c r="DF19" s="642"/>
      <c r="DG19" s="642"/>
      <c r="DH19" s="642"/>
      <c r="DI19" s="642"/>
      <c r="DJ19" s="642"/>
      <c r="DK19" s="642"/>
      <c r="DL19" s="642"/>
      <c r="DM19" s="642"/>
      <c r="DN19" s="642"/>
      <c r="DO19" s="642"/>
      <c r="DP19" s="643"/>
      <c r="DQ19" s="650" t="s">
        <v>175</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309913</v>
      </c>
      <c r="S20" s="642"/>
      <c r="T20" s="642"/>
      <c r="U20" s="642"/>
      <c r="V20" s="642"/>
      <c r="W20" s="642"/>
      <c r="X20" s="642"/>
      <c r="Y20" s="643"/>
      <c r="Z20" s="644">
        <v>3.4</v>
      </c>
      <c r="AA20" s="644"/>
      <c r="AB20" s="644"/>
      <c r="AC20" s="644"/>
      <c r="AD20" s="645" t="s">
        <v>125</v>
      </c>
      <c r="AE20" s="645"/>
      <c r="AF20" s="645"/>
      <c r="AG20" s="645"/>
      <c r="AH20" s="645"/>
      <c r="AI20" s="645"/>
      <c r="AJ20" s="645"/>
      <c r="AK20" s="645"/>
      <c r="AL20" s="646" t="s">
        <v>240</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116235</v>
      </c>
      <c r="BH20" s="642"/>
      <c r="BI20" s="642"/>
      <c r="BJ20" s="642"/>
      <c r="BK20" s="642"/>
      <c r="BL20" s="642"/>
      <c r="BM20" s="642"/>
      <c r="BN20" s="643"/>
      <c r="BO20" s="644">
        <v>6.5</v>
      </c>
      <c r="BP20" s="644"/>
      <c r="BQ20" s="644"/>
      <c r="BR20" s="644"/>
      <c r="BS20" s="650" t="s">
        <v>125</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8814454</v>
      </c>
      <c r="CS20" s="642"/>
      <c r="CT20" s="642"/>
      <c r="CU20" s="642"/>
      <c r="CV20" s="642"/>
      <c r="CW20" s="642"/>
      <c r="CX20" s="642"/>
      <c r="CY20" s="643"/>
      <c r="CZ20" s="644">
        <v>100</v>
      </c>
      <c r="DA20" s="644"/>
      <c r="DB20" s="644"/>
      <c r="DC20" s="644"/>
      <c r="DD20" s="650">
        <v>509098</v>
      </c>
      <c r="DE20" s="642"/>
      <c r="DF20" s="642"/>
      <c r="DG20" s="642"/>
      <c r="DH20" s="642"/>
      <c r="DI20" s="642"/>
      <c r="DJ20" s="642"/>
      <c r="DK20" s="642"/>
      <c r="DL20" s="642"/>
      <c r="DM20" s="642"/>
      <c r="DN20" s="642"/>
      <c r="DO20" s="642"/>
      <c r="DP20" s="643"/>
      <c r="DQ20" s="650">
        <v>6299446</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125</v>
      </c>
      <c r="S21" s="642"/>
      <c r="T21" s="642"/>
      <c r="U21" s="642"/>
      <c r="V21" s="642"/>
      <c r="W21" s="642"/>
      <c r="X21" s="642"/>
      <c r="Y21" s="643"/>
      <c r="Z21" s="644" t="s">
        <v>125</v>
      </c>
      <c r="AA21" s="644"/>
      <c r="AB21" s="644"/>
      <c r="AC21" s="644"/>
      <c r="AD21" s="645" t="s">
        <v>125</v>
      </c>
      <c r="AE21" s="645"/>
      <c r="AF21" s="645"/>
      <c r="AG21" s="645"/>
      <c r="AH21" s="645"/>
      <c r="AI21" s="645"/>
      <c r="AJ21" s="645"/>
      <c r="AK21" s="645"/>
      <c r="AL21" s="646" t="s">
        <v>125</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3202</v>
      </c>
      <c r="BH21" s="642"/>
      <c r="BI21" s="642"/>
      <c r="BJ21" s="642"/>
      <c r="BK21" s="642"/>
      <c r="BL21" s="642"/>
      <c r="BM21" s="642"/>
      <c r="BN21" s="643"/>
      <c r="BO21" s="644">
        <v>0.2</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5848117</v>
      </c>
      <c r="S22" s="642"/>
      <c r="T22" s="642"/>
      <c r="U22" s="642"/>
      <c r="V22" s="642"/>
      <c r="W22" s="642"/>
      <c r="X22" s="642"/>
      <c r="Y22" s="643"/>
      <c r="Z22" s="644">
        <v>64.8</v>
      </c>
      <c r="AA22" s="644"/>
      <c r="AB22" s="644"/>
      <c r="AC22" s="644"/>
      <c r="AD22" s="645">
        <v>5425171</v>
      </c>
      <c r="AE22" s="645"/>
      <c r="AF22" s="645"/>
      <c r="AG22" s="645"/>
      <c r="AH22" s="645"/>
      <c r="AI22" s="645"/>
      <c r="AJ22" s="645"/>
      <c r="AK22" s="645"/>
      <c r="AL22" s="646">
        <v>99.8</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125</v>
      </c>
      <c r="BH22" s="642"/>
      <c r="BI22" s="642"/>
      <c r="BJ22" s="642"/>
      <c r="BK22" s="642"/>
      <c r="BL22" s="642"/>
      <c r="BM22" s="642"/>
      <c r="BN22" s="643"/>
      <c r="BO22" s="644" t="s">
        <v>240</v>
      </c>
      <c r="BP22" s="644"/>
      <c r="BQ22" s="644"/>
      <c r="BR22" s="644"/>
      <c r="BS22" s="650" t="s">
        <v>125</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2227</v>
      </c>
      <c r="S23" s="642"/>
      <c r="T23" s="642"/>
      <c r="U23" s="642"/>
      <c r="V23" s="642"/>
      <c r="W23" s="642"/>
      <c r="X23" s="642"/>
      <c r="Y23" s="643"/>
      <c r="Z23" s="644">
        <v>0</v>
      </c>
      <c r="AA23" s="644"/>
      <c r="AB23" s="644"/>
      <c r="AC23" s="644"/>
      <c r="AD23" s="645">
        <v>2227</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v>113033</v>
      </c>
      <c r="BH23" s="642"/>
      <c r="BI23" s="642"/>
      <c r="BJ23" s="642"/>
      <c r="BK23" s="642"/>
      <c r="BL23" s="642"/>
      <c r="BM23" s="642"/>
      <c r="BN23" s="643"/>
      <c r="BO23" s="644">
        <v>6.4</v>
      </c>
      <c r="BP23" s="644"/>
      <c r="BQ23" s="644"/>
      <c r="BR23" s="644"/>
      <c r="BS23" s="650" t="s">
        <v>125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61891</v>
      </c>
      <c r="S24" s="642"/>
      <c r="T24" s="642"/>
      <c r="U24" s="642"/>
      <c r="V24" s="642"/>
      <c r="W24" s="642"/>
      <c r="X24" s="642"/>
      <c r="Y24" s="643"/>
      <c r="Z24" s="644">
        <v>0.7</v>
      </c>
      <c r="AA24" s="644"/>
      <c r="AB24" s="644"/>
      <c r="AC24" s="644"/>
      <c r="AD24" s="645" t="s">
        <v>125</v>
      </c>
      <c r="AE24" s="645"/>
      <c r="AF24" s="645"/>
      <c r="AG24" s="645"/>
      <c r="AH24" s="645"/>
      <c r="AI24" s="645"/>
      <c r="AJ24" s="645"/>
      <c r="AK24" s="645"/>
      <c r="AL24" s="646" t="s">
        <v>125</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125</v>
      </c>
      <c r="BH24" s="642"/>
      <c r="BI24" s="642"/>
      <c r="BJ24" s="642"/>
      <c r="BK24" s="642"/>
      <c r="BL24" s="642"/>
      <c r="BM24" s="642"/>
      <c r="BN24" s="643"/>
      <c r="BO24" s="644" t="s">
        <v>125</v>
      </c>
      <c r="BP24" s="644"/>
      <c r="BQ24" s="644"/>
      <c r="BR24" s="644"/>
      <c r="BS24" s="650" t="s">
        <v>125</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3769913</v>
      </c>
      <c r="CS24" s="631"/>
      <c r="CT24" s="631"/>
      <c r="CU24" s="631"/>
      <c r="CV24" s="631"/>
      <c r="CW24" s="631"/>
      <c r="CX24" s="631"/>
      <c r="CY24" s="632"/>
      <c r="CZ24" s="635">
        <v>42.8</v>
      </c>
      <c r="DA24" s="636"/>
      <c r="DB24" s="636"/>
      <c r="DC24" s="655"/>
      <c r="DD24" s="674">
        <v>2622132</v>
      </c>
      <c r="DE24" s="631"/>
      <c r="DF24" s="631"/>
      <c r="DG24" s="631"/>
      <c r="DH24" s="631"/>
      <c r="DI24" s="631"/>
      <c r="DJ24" s="631"/>
      <c r="DK24" s="632"/>
      <c r="DL24" s="674">
        <v>2504349</v>
      </c>
      <c r="DM24" s="631"/>
      <c r="DN24" s="631"/>
      <c r="DO24" s="631"/>
      <c r="DP24" s="631"/>
      <c r="DQ24" s="631"/>
      <c r="DR24" s="631"/>
      <c r="DS24" s="631"/>
      <c r="DT24" s="631"/>
      <c r="DU24" s="631"/>
      <c r="DV24" s="632"/>
      <c r="DW24" s="635">
        <v>44</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130949</v>
      </c>
      <c r="S25" s="642"/>
      <c r="T25" s="642"/>
      <c r="U25" s="642"/>
      <c r="V25" s="642"/>
      <c r="W25" s="642"/>
      <c r="X25" s="642"/>
      <c r="Y25" s="643"/>
      <c r="Z25" s="644">
        <v>1.5</v>
      </c>
      <c r="AA25" s="644"/>
      <c r="AB25" s="644"/>
      <c r="AC25" s="644"/>
      <c r="AD25" s="645">
        <v>5781</v>
      </c>
      <c r="AE25" s="645"/>
      <c r="AF25" s="645"/>
      <c r="AG25" s="645"/>
      <c r="AH25" s="645"/>
      <c r="AI25" s="645"/>
      <c r="AJ25" s="645"/>
      <c r="AK25" s="645"/>
      <c r="AL25" s="646">
        <v>0.1</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125</v>
      </c>
      <c r="BH25" s="642"/>
      <c r="BI25" s="642"/>
      <c r="BJ25" s="642"/>
      <c r="BK25" s="642"/>
      <c r="BL25" s="642"/>
      <c r="BM25" s="642"/>
      <c r="BN25" s="643"/>
      <c r="BO25" s="644" t="s">
        <v>125</v>
      </c>
      <c r="BP25" s="644"/>
      <c r="BQ25" s="644"/>
      <c r="BR25" s="644"/>
      <c r="BS25" s="650" t="s">
        <v>125</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1574650</v>
      </c>
      <c r="CS25" s="677"/>
      <c r="CT25" s="677"/>
      <c r="CU25" s="677"/>
      <c r="CV25" s="677"/>
      <c r="CW25" s="677"/>
      <c r="CX25" s="677"/>
      <c r="CY25" s="678"/>
      <c r="CZ25" s="646">
        <v>17.899999999999999</v>
      </c>
      <c r="DA25" s="675"/>
      <c r="DB25" s="675"/>
      <c r="DC25" s="679"/>
      <c r="DD25" s="650">
        <v>1486265</v>
      </c>
      <c r="DE25" s="677"/>
      <c r="DF25" s="677"/>
      <c r="DG25" s="677"/>
      <c r="DH25" s="677"/>
      <c r="DI25" s="677"/>
      <c r="DJ25" s="677"/>
      <c r="DK25" s="678"/>
      <c r="DL25" s="650">
        <v>1405224</v>
      </c>
      <c r="DM25" s="677"/>
      <c r="DN25" s="677"/>
      <c r="DO25" s="677"/>
      <c r="DP25" s="677"/>
      <c r="DQ25" s="677"/>
      <c r="DR25" s="677"/>
      <c r="DS25" s="677"/>
      <c r="DT25" s="677"/>
      <c r="DU25" s="677"/>
      <c r="DV25" s="678"/>
      <c r="DW25" s="646">
        <v>24.7</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47468</v>
      </c>
      <c r="S26" s="642"/>
      <c r="T26" s="642"/>
      <c r="U26" s="642"/>
      <c r="V26" s="642"/>
      <c r="W26" s="642"/>
      <c r="X26" s="642"/>
      <c r="Y26" s="643"/>
      <c r="Z26" s="644">
        <v>0.5</v>
      </c>
      <c r="AA26" s="644"/>
      <c r="AB26" s="644"/>
      <c r="AC26" s="644"/>
      <c r="AD26" s="645" t="s">
        <v>125</v>
      </c>
      <c r="AE26" s="645"/>
      <c r="AF26" s="645"/>
      <c r="AG26" s="645"/>
      <c r="AH26" s="645"/>
      <c r="AI26" s="645"/>
      <c r="AJ26" s="645"/>
      <c r="AK26" s="645"/>
      <c r="AL26" s="646" t="s">
        <v>125</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125</v>
      </c>
      <c r="BH26" s="642"/>
      <c r="BI26" s="642"/>
      <c r="BJ26" s="642"/>
      <c r="BK26" s="642"/>
      <c r="BL26" s="642"/>
      <c r="BM26" s="642"/>
      <c r="BN26" s="643"/>
      <c r="BO26" s="644" t="s">
        <v>125</v>
      </c>
      <c r="BP26" s="644"/>
      <c r="BQ26" s="644"/>
      <c r="BR26" s="644"/>
      <c r="BS26" s="650" t="s">
        <v>125</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1014385</v>
      </c>
      <c r="CS26" s="642"/>
      <c r="CT26" s="642"/>
      <c r="CU26" s="642"/>
      <c r="CV26" s="642"/>
      <c r="CW26" s="642"/>
      <c r="CX26" s="642"/>
      <c r="CY26" s="643"/>
      <c r="CZ26" s="646">
        <v>11.5</v>
      </c>
      <c r="DA26" s="675"/>
      <c r="DB26" s="675"/>
      <c r="DC26" s="679"/>
      <c r="DD26" s="650">
        <v>952427</v>
      </c>
      <c r="DE26" s="642"/>
      <c r="DF26" s="642"/>
      <c r="DG26" s="642"/>
      <c r="DH26" s="642"/>
      <c r="DI26" s="642"/>
      <c r="DJ26" s="642"/>
      <c r="DK26" s="643"/>
      <c r="DL26" s="650" t="s">
        <v>125</v>
      </c>
      <c r="DM26" s="642"/>
      <c r="DN26" s="642"/>
      <c r="DO26" s="642"/>
      <c r="DP26" s="642"/>
      <c r="DQ26" s="642"/>
      <c r="DR26" s="642"/>
      <c r="DS26" s="642"/>
      <c r="DT26" s="642"/>
      <c r="DU26" s="642"/>
      <c r="DV26" s="643"/>
      <c r="DW26" s="646" t="s">
        <v>125</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829570</v>
      </c>
      <c r="S27" s="642"/>
      <c r="T27" s="642"/>
      <c r="U27" s="642"/>
      <c r="V27" s="642"/>
      <c r="W27" s="642"/>
      <c r="X27" s="642"/>
      <c r="Y27" s="643"/>
      <c r="Z27" s="644">
        <v>9.1999999999999993</v>
      </c>
      <c r="AA27" s="644"/>
      <c r="AB27" s="644"/>
      <c r="AC27" s="644"/>
      <c r="AD27" s="645" t="s">
        <v>125</v>
      </c>
      <c r="AE27" s="645"/>
      <c r="AF27" s="645"/>
      <c r="AG27" s="645"/>
      <c r="AH27" s="645"/>
      <c r="AI27" s="645"/>
      <c r="AJ27" s="645"/>
      <c r="AK27" s="645"/>
      <c r="AL27" s="646" t="s">
        <v>175</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1778243</v>
      </c>
      <c r="BH27" s="642"/>
      <c r="BI27" s="642"/>
      <c r="BJ27" s="642"/>
      <c r="BK27" s="642"/>
      <c r="BL27" s="642"/>
      <c r="BM27" s="642"/>
      <c r="BN27" s="643"/>
      <c r="BO27" s="644">
        <v>100</v>
      </c>
      <c r="BP27" s="644"/>
      <c r="BQ27" s="644"/>
      <c r="BR27" s="644"/>
      <c r="BS27" s="650">
        <v>9643</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1493149</v>
      </c>
      <c r="CS27" s="677"/>
      <c r="CT27" s="677"/>
      <c r="CU27" s="677"/>
      <c r="CV27" s="677"/>
      <c r="CW27" s="677"/>
      <c r="CX27" s="677"/>
      <c r="CY27" s="678"/>
      <c r="CZ27" s="646">
        <v>16.899999999999999</v>
      </c>
      <c r="DA27" s="675"/>
      <c r="DB27" s="675"/>
      <c r="DC27" s="679"/>
      <c r="DD27" s="650">
        <v>470438</v>
      </c>
      <c r="DE27" s="677"/>
      <c r="DF27" s="677"/>
      <c r="DG27" s="677"/>
      <c r="DH27" s="677"/>
      <c r="DI27" s="677"/>
      <c r="DJ27" s="677"/>
      <c r="DK27" s="678"/>
      <c r="DL27" s="650">
        <v>465232</v>
      </c>
      <c r="DM27" s="677"/>
      <c r="DN27" s="677"/>
      <c r="DO27" s="677"/>
      <c r="DP27" s="677"/>
      <c r="DQ27" s="677"/>
      <c r="DR27" s="677"/>
      <c r="DS27" s="677"/>
      <c r="DT27" s="677"/>
      <c r="DU27" s="677"/>
      <c r="DV27" s="678"/>
      <c r="DW27" s="646">
        <v>8.1999999999999993</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125</v>
      </c>
      <c r="S28" s="642"/>
      <c r="T28" s="642"/>
      <c r="U28" s="642"/>
      <c r="V28" s="642"/>
      <c r="W28" s="642"/>
      <c r="X28" s="642"/>
      <c r="Y28" s="643"/>
      <c r="Z28" s="644" t="s">
        <v>125</v>
      </c>
      <c r="AA28" s="644"/>
      <c r="AB28" s="644"/>
      <c r="AC28" s="644"/>
      <c r="AD28" s="645" t="s">
        <v>125</v>
      </c>
      <c r="AE28" s="645"/>
      <c r="AF28" s="645"/>
      <c r="AG28" s="645"/>
      <c r="AH28" s="645"/>
      <c r="AI28" s="645"/>
      <c r="AJ28" s="645"/>
      <c r="AK28" s="645"/>
      <c r="AL28" s="646" t="s">
        <v>125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702114</v>
      </c>
      <c r="CS28" s="642"/>
      <c r="CT28" s="642"/>
      <c r="CU28" s="642"/>
      <c r="CV28" s="642"/>
      <c r="CW28" s="642"/>
      <c r="CX28" s="642"/>
      <c r="CY28" s="643"/>
      <c r="CZ28" s="646">
        <v>8</v>
      </c>
      <c r="DA28" s="675"/>
      <c r="DB28" s="675"/>
      <c r="DC28" s="679"/>
      <c r="DD28" s="650">
        <v>665429</v>
      </c>
      <c r="DE28" s="642"/>
      <c r="DF28" s="642"/>
      <c r="DG28" s="642"/>
      <c r="DH28" s="642"/>
      <c r="DI28" s="642"/>
      <c r="DJ28" s="642"/>
      <c r="DK28" s="643"/>
      <c r="DL28" s="650">
        <v>633893</v>
      </c>
      <c r="DM28" s="642"/>
      <c r="DN28" s="642"/>
      <c r="DO28" s="642"/>
      <c r="DP28" s="642"/>
      <c r="DQ28" s="642"/>
      <c r="DR28" s="642"/>
      <c r="DS28" s="642"/>
      <c r="DT28" s="642"/>
      <c r="DU28" s="642"/>
      <c r="DV28" s="643"/>
      <c r="DW28" s="646">
        <v>11.1</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588062</v>
      </c>
      <c r="S29" s="642"/>
      <c r="T29" s="642"/>
      <c r="U29" s="642"/>
      <c r="V29" s="642"/>
      <c r="W29" s="642"/>
      <c r="X29" s="642"/>
      <c r="Y29" s="643"/>
      <c r="Z29" s="644">
        <v>6.5</v>
      </c>
      <c r="AA29" s="644"/>
      <c r="AB29" s="644"/>
      <c r="AC29" s="644"/>
      <c r="AD29" s="645" t="s">
        <v>125</v>
      </c>
      <c r="AE29" s="645"/>
      <c r="AF29" s="645"/>
      <c r="AG29" s="645"/>
      <c r="AH29" s="645"/>
      <c r="AI29" s="645"/>
      <c r="AJ29" s="645"/>
      <c r="AK29" s="645"/>
      <c r="AL29" s="646" t="s">
        <v>175</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69</v>
      </c>
      <c r="CG29" s="657"/>
      <c r="CH29" s="657"/>
      <c r="CI29" s="657"/>
      <c r="CJ29" s="657"/>
      <c r="CK29" s="657"/>
      <c r="CL29" s="657"/>
      <c r="CM29" s="657"/>
      <c r="CN29" s="657"/>
      <c r="CO29" s="657"/>
      <c r="CP29" s="657"/>
      <c r="CQ29" s="658"/>
      <c r="CR29" s="641">
        <v>701940</v>
      </c>
      <c r="CS29" s="677"/>
      <c r="CT29" s="677"/>
      <c r="CU29" s="677"/>
      <c r="CV29" s="677"/>
      <c r="CW29" s="677"/>
      <c r="CX29" s="677"/>
      <c r="CY29" s="678"/>
      <c r="CZ29" s="646">
        <v>8</v>
      </c>
      <c r="DA29" s="675"/>
      <c r="DB29" s="675"/>
      <c r="DC29" s="679"/>
      <c r="DD29" s="650">
        <v>665255</v>
      </c>
      <c r="DE29" s="677"/>
      <c r="DF29" s="677"/>
      <c r="DG29" s="677"/>
      <c r="DH29" s="677"/>
      <c r="DI29" s="677"/>
      <c r="DJ29" s="677"/>
      <c r="DK29" s="678"/>
      <c r="DL29" s="650">
        <v>633719</v>
      </c>
      <c r="DM29" s="677"/>
      <c r="DN29" s="677"/>
      <c r="DO29" s="677"/>
      <c r="DP29" s="677"/>
      <c r="DQ29" s="677"/>
      <c r="DR29" s="677"/>
      <c r="DS29" s="677"/>
      <c r="DT29" s="677"/>
      <c r="DU29" s="677"/>
      <c r="DV29" s="678"/>
      <c r="DW29" s="646">
        <v>11.1</v>
      </c>
      <c r="DX29" s="675"/>
      <c r="DY29" s="675"/>
      <c r="DZ29" s="675"/>
      <c r="EA29" s="675"/>
      <c r="EB29" s="675"/>
      <c r="EC29" s="676"/>
    </row>
    <row r="30" spans="2:133" ht="11.25" customHeight="1" x14ac:dyDescent="0.15">
      <c r="B30" s="638" t="s">
        <v>303</v>
      </c>
      <c r="C30" s="639"/>
      <c r="D30" s="639"/>
      <c r="E30" s="639"/>
      <c r="F30" s="639"/>
      <c r="G30" s="639"/>
      <c r="H30" s="639"/>
      <c r="I30" s="639"/>
      <c r="J30" s="639"/>
      <c r="K30" s="639"/>
      <c r="L30" s="639"/>
      <c r="M30" s="639"/>
      <c r="N30" s="639"/>
      <c r="O30" s="639"/>
      <c r="P30" s="639"/>
      <c r="Q30" s="640"/>
      <c r="R30" s="641">
        <v>6397</v>
      </c>
      <c r="S30" s="642"/>
      <c r="T30" s="642"/>
      <c r="U30" s="642"/>
      <c r="V30" s="642"/>
      <c r="W30" s="642"/>
      <c r="X30" s="642"/>
      <c r="Y30" s="643"/>
      <c r="Z30" s="644">
        <v>0.1</v>
      </c>
      <c r="AA30" s="644"/>
      <c r="AB30" s="644"/>
      <c r="AC30" s="644"/>
      <c r="AD30" s="645">
        <v>2325</v>
      </c>
      <c r="AE30" s="645"/>
      <c r="AF30" s="645"/>
      <c r="AG30" s="645"/>
      <c r="AH30" s="645"/>
      <c r="AI30" s="645"/>
      <c r="AJ30" s="645"/>
      <c r="AK30" s="645"/>
      <c r="AL30" s="646">
        <v>0</v>
      </c>
      <c r="AM30" s="647"/>
      <c r="AN30" s="647"/>
      <c r="AO30" s="648"/>
      <c r="AP30" s="689" t="s">
        <v>304</v>
      </c>
      <c r="AQ30" s="690"/>
      <c r="AR30" s="690"/>
      <c r="AS30" s="690"/>
      <c r="AT30" s="695" t="s">
        <v>305</v>
      </c>
      <c r="AU30" s="230"/>
      <c r="AV30" s="230"/>
      <c r="AW30" s="230"/>
      <c r="AX30" s="627" t="s">
        <v>183</v>
      </c>
      <c r="AY30" s="628"/>
      <c r="AZ30" s="628"/>
      <c r="BA30" s="628"/>
      <c r="BB30" s="628"/>
      <c r="BC30" s="628"/>
      <c r="BD30" s="628"/>
      <c r="BE30" s="628"/>
      <c r="BF30" s="629"/>
      <c r="BG30" s="701">
        <v>98.7</v>
      </c>
      <c r="BH30" s="702"/>
      <c r="BI30" s="702"/>
      <c r="BJ30" s="702"/>
      <c r="BK30" s="702"/>
      <c r="BL30" s="702"/>
      <c r="BM30" s="636">
        <v>92.4</v>
      </c>
      <c r="BN30" s="702"/>
      <c r="BO30" s="702"/>
      <c r="BP30" s="702"/>
      <c r="BQ30" s="703"/>
      <c r="BR30" s="701">
        <v>98.2</v>
      </c>
      <c r="BS30" s="702"/>
      <c r="BT30" s="702"/>
      <c r="BU30" s="702"/>
      <c r="BV30" s="702"/>
      <c r="BW30" s="702"/>
      <c r="BX30" s="636">
        <v>91.8</v>
      </c>
      <c r="BY30" s="702"/>
      <c r="BZ30" s="702"/>
      <c r="CA30" s="702"/>
      <c r="CB30" s="703"/>
      <c r="CD30" s="706"/>
      <c r="CE30" s="707"/>
      <c r="CF30" s="656" t="s">
        <v>306</v>
      </c>
      <c r="CG30" s="657"/>
      <c r="CH30" s="657"/>
      <c r="CI30" s="657"/>
      <c r="CJ30" s="657"/>
      <c r="CK30" s="657"/>
      <c r="CL30" s="657"/>
      <c r="CM30" s="657"/>
      <c r="CN30" s="657"/>
      <c r="CO30" s="657"/>
      <c r="CP30" s="657"/>
      <c r="CQ30" s="658"/>
      <c r="CR30" s="641">
        <v>649854</v>
      </c>
      <c r="CS30" s="642"/>
      <c r="CT30" s="642"/>
      <c r="CU30" s="642"/>
      <c r="CV30" s="642"/>
      <c r="CW30" s="642"/>
      <c r="CX30" s="642"/>
      <c r="CY30" s="643"/>
      <c r="CZ30" s="646">
        <v>7.4</v>
      </c>
      <c r="DA30" s="675"/>
      <c r="DB30" s="675"/>
      <c r="DC30" s="679"/>
      <c r="DD30" s="650">
        <v>617178</v>
      </c>
      <c r="DE30" s="642"/>
      <c r="DF30" s="642"/>
      <c r="DG30" s="642"/>
      <c r="DH30" s="642"/>
      <c r="DI30" s="642"/>
      <c r="DJ30" s="642"/>
      <c r="DK30" s="643"/>
      <c r="DL30" s="650">
        <v>585642</v>
      </c>
      <c r="DM30" s="642"/>
      <c r="DN30" s="642"/>
      <c r="DO30" s="642"/>
      <c r="DP30" s="642"/>
      <c r="DQ30" s="642"/>
      <c r="DR30" s="642"/>
      <c r="DS30" s="642"/>
      <c r="DT30" s="642"/>
      <c r="DU30" s="642"/>
      <c r="DV30" s="643"/>
      <c r="DW30" s="646">
        <v>10.3</v>
      </c>
      <c r="DX30" s="675"/>
      <c r="DY30" s="675"/>
      <c r="DZ30" s="675"/>
      <c r="EA30" s="675"/>
      <c r="EB30" s="675"/>
      <c r="EC30" s="676"/>
    </row>
    <row r="31" spans="2:133" ht="11.25" customHeight="1" x14ac:dyDescent="0.15">
      <c r="B31" s="638" t="s">
        <v>307</v>
      </c>
      <c r="C31" s="639"/>
      <c r="D31" s="639"/>
      <c r="E31" s="639"/>
      <c r="F31" s="639"/>
      <c r="G31" s="639"/>
      <c r="H31" s="639"/>
      <c r="I31" s="639"/>
      <c r="J31" s="639"/>
      <c r="K31" s="639"/>
      <c r="L31" s="639"/>
      <c r="M31" s="639"/>
      <c r="N31" s="639"/>
      <c r="O31" s="639"/>
      <c r="P31" s="639"/>
      <c r="Q31" s="640"/>
      <c r="R31" s="641">
        <v>106708</v>
      </c>
      <c r="S31" s="642"/>
      <c r="T31" s="642"/>
      <c r="U31" s="642"/>
      <c r="V31" s="642"/>
      <c r="W31" s="642"/>
      <c r="X31" s="642"/>
      <c r="Y31" s="643"/>
      <c r="Z31" s="644">
        <v>1.2</v>
      </c>
      <c r="AA31" s="644"/>
      <c r="AB31" s="644"/>
      <c r="AC31" s="644"/>
      <c r="AD31" s="645" t="s">
        <v>175</v>
      </c>
      <c r="AE31" s="645"/>
      <c r="AF31" s="645"/>
      <c r="AG31" s="645"/>
      <c r="AH31" s="645"/>
      <c r="AI31" s="645"/>
      <c r="AJ31" s="645"/>
      <c r="AK31" s="645"/>
      <c r="AL31" s="646" t="s">
        <v>125</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98.8</v>
      </c>
      <c r="BH31" s="677"/>
      <c r="BI31" s="677"/>
      <c r="BJ31" s="677"/>
      <c r="BK31" s="677"/>
      <c r="BL31" s="677"/>
      <c r="BM31" s="647">
        <v>94.8</v>
      </c>
      <c r="BN31" s="699"/>
      <c r="BO31" s="699"/>
      <c r="BP31" s="699"/>
      <c r="BQ31" s="700"/>
      <c r="BR31" s="698">
        <v>98.4</v>
      </c>
      <c r="BS31" s="677"/>
      <c r="BT31" s="677"/>
      <c r="BU31" s="677"/>
      <c r="BV31" s="677"/>
      <c r="BW31" s="677"/>
      <c r="BX31" s="647">
        <v>94.5</v>
      </c>
      <c r="BY31" s="699"/>
      <c r="BZ31" s="699"/>
      <c r="CA31" s="699"/>
      <c r="CB31" s="700"/>
      <c r="CD31" s="706"/>
      <c r="CE31" s="707"/>
      <c r="CF31" s="656" t="s">
        <v>310</v>
      </c>
      <c r="CG31" s="657"/>
      <c r="CH31" s="657"/>
      <c r="CI31" s="657"/>
      <c r="CJ31" s="657"/>
      <c r="CK31" s="657"/>
      <c r="CL31" s="657"/>
      <c r="CM31" s="657"/>
      <c r="CN31" s="657"/>
      <c r="CO31" s="657"/>
      <c r="CP31" s="657"/>
      <c r="CQ31" s="658"/>
      <c r="CR31" s="641">
        <v>52086</v>
      </c>
      <c r="CS31" s="677"/>
      <c r="CT31" s="677"/>
      <c r="CU31" s="677"/>
      <c r="CV31" s="677"/>
      <c r="CW31" s="677"/>
      <c r="CX31" s="677"/>
      <c r="CY31" s="678"/>
      <c r="CZ31" s="646">
        <v>0.6</v>
      </c>
      <c r="DA31" s="675"/>
      <c r="DB31" s="675"/>
      <c r="DC31" s="679"/>
      <c r="DD31" s="650">
        <v>48077</v>
      </c>
      <c r="DE31" s="677"/>
      <c r="DF31" s="677"/>
      <c r="DG31" s="677"/>
      <c r="DH31" s="677"/>
      <c r="DI31" s="677"/>
      <c r="DJ31" s="677"/>
      <c r="DK31" s="678"/>
      <c r="DL31" s="650">
        <v>48077</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311</v>
      </c>
      <c r="C32" s="639"/>
      <c r="D32" s="639"/>
      <c r="E32" s="639"/>
      <c r="F32" s="639"/>
      <c r="G32" s="639"/>
      <c r="H32" s="639"/>
      <c r="I32" s="639"/>
      <c r="J32" s="639"/>
      <c r="K32" s="639"/>
      <c r="L32" s="639"/>
      <c r="M32" s="639"/>
      <c r="N32" s="639"/>
      <c r="O32" s="639"/>
      <c r="P32" s="639"/>
      <c r="Q32" s="640"/>
      <c r="R32" s="641">
        <v>321484</v>
      </c>
      <c r="S32" s="642"/>
      <c r="T32" s="642"/>
      <c r="U32" s="642"/>
      <c r="V32" s="642"/>
      <c r="W32" s="642"/>
      <c r="X32" s="642"/>
      <c r="Y32" s="643"/>
      <c r="Z32" s="644">
        <v>3.6</v>
      </c>
      <c r="AA32" s="644"/>
      <c r="AB32" s="644"/>
      <c r="AC32" s="644"/>
      <c r="AD32" s="645" t="s">
        <v>125</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98.3</v>
      </c>
      <c r="BH32" s="711"/>
      <c r="BI32" s="711"/>
      <c r="BJ32" s="711"/>
      <c r="BK32" s="711"/>
      <c r="BL32" s="711"/>
      <c r="BM32" s="712">
        <v>90.3</v>
      </c>
      <c r="BN32" s="711"/>
      <c r="BO32" s="711"/>
      <c r="BP32" s="711"/>
      <c r="BQ32" s="713"/>
      <c r="BR32" s="710">
        <v>97.5</v>
      </c>
      <c r="BS32" s="711"/>
      <c r="BT32" s="711"/>
      <c r="BU32" s="711"/>
      <c r="BV32" s="711"/>
      <c r="BW32" s="711"/>
      <c r="BX32" s="712">
        <v>89.5</v>
      </c>
      <c r="BY32" s="711"/>
      <c r="BZ32" s="711"/>
      <c r="CA32" s="711"/>
      <c r="CB32" s="713"/>
      <c r="CD32" s="708"/>
      <c r="CE32" s="709"/>
      <c r="CF32" s="656" t="s">
        <v>313</v>
      </c>
      <c r="CG32" s="657"/>
      <c r="CH32" s="657"/>
      <c r="CI32" s="657"/>
      <c r="CJ32" s="657"/>
      <c r="CK32" s="657"/>
      <c r="CL32" s="657"/>
      <c r="CM32" s="657"/>
      <c r="CN32" s="657"/>
      <c r="CO32" s="657"/>
      <c r="CP32" s="657"/>
      <c r="CQ32" s="658"/>
      <c r="CR32" s="641">
        <v>174</v>
      </c>
      <c r="CS32" s="642"/>
      <c r="CT32" s="642"/>
      <c r="CU32" s="642"/>
      <c r="CV32" s="642"/>
      <c r="CW32" s="642"/>
      <c r="CX32" s="642"/>
      <c r="CY32" s="643"/>
      <c r="CZ32" s="646">
        <v>0</v>
      </c>
      <c r="DA32" s="675"/>
      <c r="DB32" s="675"/>
      <c r="DC32" s="679"/>
      <c r="DD32" s="650">
        <v>174</v>
      </c>
      <c r="DE32" s="642"/>
      <c r="DF32" s="642"/>
      <c r="DG32" s="642"/>
      <c r="DH32" s="642"/>
      <c r="DI32" s="642"/>
      <c r="DJ32" s="642"/>
      <c r="DK32" s="643"/>
      <c r="DL32" s="650">
        <v>174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314</v>
      </c>
      <c r="C33" s="639"/>
      <c r="D33" s="639"/>
      <c r="E33" s="639"/>
      <c r="F33" s="639"/>
      <c r="G33" s="639"/>
      <c r="H33" s="639"/>
      <c r="I33" s="639"/>
      <c r="J33" s="639"/>
      <c r="K33" s="639"/>
      <c r="L33" s="639"/>
      <c r="M33" s="639"/>
      <c r="N33" s="639"/>
      <c r="O33" s="639"/>
      <c r="P33" s="639"/>
      <c r="Q33" s="640"/>
      <c r="R33" s="641">
        <v>150786</v>
      </c>
      <c r="S33" s="642"/>
      <c r="T33" s="642"/>
      <c r="U33" s="642"/>
      <c r="V33" s="642"/>
      <c r="W33" s="642"/>
      <c r="X33" s="642"/>
      <c r="Y33" s="643"/>
      <c r="Z33" s="644">
        <v>1.7</v>
      </c>
      <c r="AA33" s="644"/>
      <c r="AB33" s="644"/>
      <c r="AC33" s="644"/>
      <c r="AD33" s="645" t="s">
        <v>125</v>
      </c>
      <c r="AE33" s="645"/>
      <c r="AF33" s="645"/>
      <c r="AG33" s="645"/>
      <c r="AH33" s="645"/>
      <c r="AI33" s="645"/>
      <c r="AJ33" s="645"/>
      <c r="AK33" s="645"/>
      <c r="AL33" s="646" t="s">
        <v>125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4535443</v>
      </c>
      <c r="CS33" s="677"/>
      <c r="CT33" s="677"/>
      <c r="CU33" s="677"/>
      <c r="CV33" s="677"/>
      <c r="CW33" s="677"/>
      <c r="CX33" s="677"/>
      <c r="CY33" s="678"/>
      <c r="CZ33" s="646">
        <v>51.5</v>
      </c>
      <c r="DA33" s="675"/>
      <c r="DB33" s="675"/>
      <c r="DC33" s="679"/>
      <c r="DD33" s="650">
        <v>3629733</v>
      </c>
      <c r="DE33" s="677"/>
      <c r="DF33" s="677"/>
      <c r="DG33" s="677"/>
      <c r="DH33" s="677"/>
      <c r="DI33" s="677"/>
      <c r="DJ33" s="677"/>
      <c r="DK33" s="678"/>
      <c r="DL33" s="650">
        <v>2984687</v>
      </c>
      <c r="DM33" s="677"/>
      <c r="DN33" s="677"/>
      <c r="DO33" s="677"/>
      <c r="DP33" s="677"/>
      <c r="DQ33" s="677"/>
      <c r="DR33" s="677"/>
      <c r="DS33" s="677"/>
      <c r="DT33" s="677"/>
      <c r="DU33" s="677"/>
      <c r="DV33" s="678"/>
      <c r="DW33" s="646">
        <v>52.4</v>
      </c>
      <c r="DX33" s="675"/>
      <c r="DY33" s="675"/>
      <c r="DZ33" s="675"/>
      <c r="EA33" s="675"/>
      <c r="EB33" s="675"/>
      <c r="EC33" s="676"/>
    </row>
    <row r="34" spans="2:133" ht="11.25" customHeight="1" x14ac:dyDescent="0.15">
      <c r="B34" s="638" t="s">
        <v>316</v>
      </c>
      <c r="C34" s="639"/>
      <c r="D34" s="639"/>
      <c r="E34" s="639"/>
      <c r="F34" s="639"/>
      <c r="G34" s="639"/>
      <c r="H34" s="639"/>
      <c r="I34" s="639"/>
      <c r="J34" s="639"/>
      <c r="K34" s="639"/>
      <c r="L34" s="639"/>
      <c r="M34" s="639"/>
      <c r="N34" s="639"/>
      <c r="O34" s="639"/>
      <c r="P34" s="639"/>
      <c r="Q34" s="640"/>
      <c r="R34" s="641">
        <v>183512</v>
      </c>
      <c r="S34" s="642"/>
      <c r="T34" s="642"/>
      <c r="U34" s="642"/>
      <c r="V34" s="642"/>
      <c r="W34" s="642"/>
      <c r="X34" s="642"/>
      <c r="Y34" s="643"/>
      <c r="Z34" s="644">
        <v>2</v>
      </c>
      <c r="AA34" s="644"/>
      <c r="AB34" s="644"/>
      <c r="AC34" s="644"/>
      <c r="AD34" s="645">
        <v>8</v>
      </c>
      <c r="AE34" s="645"/>
      <c r="AF34" s="645"/>
      <c r="AG34" s="645"/>
      <c r="AH34" s="645"/>
      <c r="AI34" s="645"/>
      <c r="AJ34" s="645"/>
      <c r="AK34" s="645"/>
      <c r="AL34" s="646">
        <v>0</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1051901</v>
      </c>
      <c r="CS34" s="642"/>
      <c r="CT34" s="642"/>
      <c r="CU34" s="642"/>
      <c r="CV34" s="642"/>
      <c r="CW34" s="642"/>
      <c r="CX34" s="642"/>
      <c r="CY34" s="643"/>
      <c r="CZ34" s="646">
        <v>11.9</v>
      </c>
      <c r="DA34" s="675"/>
      <c r="DB34" s="675"/>
      <c r="DC34" s="679"/>
      <c r="DD34" s="650">
        <v>810204</v>
      </c>
      <c r="DE34" s="642"/>
      <c r="DF34" s="642"/>
      <c r="DG34" s="642"/>
      <c r="DH34" s="642"/>
      <c r="DI34" s="642"/>
      <c r="DJ34" s="642"/>
      <c r="DK34" s="643"/>
      <c r="DL34" s="650">
        <v>510351</v>
      </c>
      <c r="DM34" s="642"/>
      <c r="DN34" s="642"/>
      <c r="DO34" s="642"/>
      <c r="DP34" s="642"/>
      <c r="DQ34" s="642"/>
      <c r="DR34" s="642"/>
      <c r="DS34" s="642"/>
      <c r="DT34" s="642"/>
      <c r="DU34" s="642"/>
      <c r="DV34" s="643"/>
      <c r="DW34" s="646">
        <v>9</v>
      </c>
      <c r="DX34" s="675"/>
      <c r="DY34" s="675"/>
      <c r="DZ34" s="675"/>
      <c r="EA34" s="675"/>
      <c r="EB34" s="675"/>
      <c r="EC34" s="676"/>
    </row>
    <row r="35" spans="2:133" ht="11.25" customHeight="1" x14ac:dyDescent="0.15">
      <c r="B35" s="638" t="s">
        <v>320</v>
      </c>
      <c r="C35" s="639"/>
      <c r="D35" s="639"/>
      <c r="E35" s="639"/>
      <c r="F35" s="639"/>
      <c r="G35" s="639"/>
      <c r="H35" s="639"/>
      <c r="I35" s="639"/>
      <c r="J35" s="639"/>
      <c r="K35" s="639"/>
      <c r="L35" s="639"/>
      <c r="M35" s="639"/>
      <c r="N35" s="639"/>
      <c r="O35" s="639"/>
      <c r="P35" s="639"/>
      <c r="Q35" s="640"/>
      <c r="R35" s="641">
        <v>747095</v>
      </c>
      <c r="S35" s="642"/>
      <c r="T35" s="642"/>
      <c r="U35" s="642"/>
      <c r="V35" s="642"/>
      <c r="W35" s="642"/>
      <c r="X35" s="642"/>
      <c r="Y35" s="643"/>
      <c r="Z35" s="644">
        <v>8.3000000000000007</v>
      </c>
      <c r="AA35" s="644"/>
      <c r="AB35" s="644"/>
      <c r="AC35" s="644"/>
      <c r="AD35" s="645" t="s">
        <v>125</v>
      </c>
      <c r="AE35" s="645"/>
      <c r="AF35" s="645"/>
      <c r="AG35" s="645"/>
      <c r="AH35" s="645"/>
      <c r="AI35" s="645"/>
      <c r="AJ35" s="645"/>
      <c r="AK35" s="645"/>
      <c r="AL35" s="646" t="s">
        <v>125</v>
      </c>
      <c r="AM35" s="647"/>
      <c r="AN35" s="647"/>
      <c r="AO35" s="648"/>
      <c r="AP35" s="234"/>
      <c r="AQ35" s="714" t="s">
        <v>321</v>
      </c>
      <c r="AR35" s="715"/>
      <c r="AS35" s="715"/>
      <c r="AT35" s="715"/>
      <c r="AU35" s="715"/>
      <c r="AV35" s="715"/>
      <c r="AW35" s="715"/>
      <c r="AX35" s="715"/>
      <c r="AY35" s="716"/>
      <c r="AZ35" s="630">
        <v>1638487</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-116822</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298795</v>
      </c>
      <c r="CS35" s="677"/>
      <c r="CT35" s="677"/>
      <c r="CU35" s="677"/>
      <c r="CV35" s="677"/>
      <c r="CW35" s="677"/>
      <c r="CX35" s="677"/>
      <c r="CY35" s="678"/>
      <c r="CZ35" s="646">
        <v>3.4</v>
      </c>
      <c r="DA35" s="675"/>
      <c r="DB35" s="675"/>
      <c r="DC35" s="679"/>
      <c r="DD35" s="650">
        <v>215639</v>
      </c>
      <c r="DE35" s="677"/>
      <c r="DF35" s="677"/>
      <c r="DG35" s="677"/>
      <c r="DH35" s="677"/>
      <c r="DI35" s="677"/>
      <c r="DJ35" s="677"/>
      <c r="DK35" s="678"/>
      <c r="DL35" s="650">
        <v>215639</v>
      </c>
      <c r="DM35" s="677"/>
      <c r="DN35" s="677"/>
      <c r="DO35" s="677"/>
      <c r="DP35" s="677"/>
      <c r="DQ35" s="677"/>
      <c r="DR35" s="677"/>
      <c r="DS35" s="677"/>
      <c r="DT35" s="677"/>
      <c r="DU35" s="677"/>
      <c r="DV35" s="678"/>
      <c r="DW35" s="646">
        <v>3.8</v>
      </c>
      <c r="DX35" s="675"/>
      <c r="DY35" s="675"/>
      <c r="DZ35" s="675"/>
      <c r="EA35" s="675"/>
      <c r="EB35" s="675"/>
      <c r="EC35" s="676"/>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125</v>
      </c>
      <c r="S36" s="642"/>
      <c r="T36" s="642"/>
      <c r="U36" s="642"/>
      <c r="V36" s="642"/>
      <c r="W36" s="642"/>
      <c r="X36" s="642"/>
      <c r="Y36" s="643"/>
      <c r="Z36" s="644" t="s">
        <v>125</v>
      </c>
      <c r="AA36" s="644"/>
      <c r="AB36" s="644"/>
      <c r="AC36" s="644"/>
      <c r="AD36" s="645" t="s">
        <v>125</v>
      </c>
      <c r="AE36" s="645"/>
      <c r="AF36" s="645"/>
      <c r="AG36" s="645"/>
      <c r="AH36" s="645"/>
      <c r="AI36" s="645"/>
      <c r="AJ36" s="645"/>
      <c r="AK36" s="645"/>
      <c r="AL36" s="646" t="s">
        <v>125</v>
      </c>
      <c r="AM36" s="647"/>
      <c r="AN36" s="647"/>
      <c r="AO36" s="648"/>
      <c r="AQ36" s="718" t="s">
        <v>325</v>
      </c>
      <c r="AR36" s="719"/>
      <c r="AS36" s="719"/>
      <c r="AT36" s="719"/>
      <c r="AU36" s="719"/>
      <c r="AV36" s="719"/>
      <c r="AW36" s="719"/>
      <c r="AX36" s="719"/>
      <c r="AY36" s="720"/>
      <c r="AZ36" s="641">
        <v>513259</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-158315</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1364266</v>
      </c>
      <c r="CS36" s="642"/>
      <c r="CT36" s="642"/>
      <c r="CU36" s="642"/>
      <c r="CV36" s="642"/>
      <c r="CW36" s="642"/>
      <c r="CX36" s="642"/>
      <c r="CY36" s="643"/>
      <c r="CZ36" s="646">
        <v>15.5</v>
      </c>
      <c r="DA36" s="675"/>
      <c r="DB36" s="675"/>
      <c r="DC36" s="679"/>
      <c r="DD36" s="650">
        <v>1123288</v>
      </c>
      <c r="DE36" s="642"/>
      <c r="DF36" s="642"/>
      <c r="DG36" s="642"/>
      <c r="DH36" s="642"/>
      <c r="DI36" s="642"/>
      <c r="DJ36" s="642"/>
      <c r="DK36" s="643"/>
      <c r="DL36" s="650">
        <v>944999</v>
      </c>
      <c r="DM36" s="642"/>
      <c r="DN36" s="642"/>
      <c r="DO36" s="642"/>
      <c r="DP36" s="642"/>
      <c r="DQ36" s="642"/>
      <c r="DR36" s="642"/>
      <c r="DS36" s="642"/>
      <c r="DT36" s="642"/>
      <c r="DU36" s="642"/>
      <c r="DV36" s="643"/>
      <c r="DW36" s="646">
        <v>16.600000000000001</v>
      </c>
      <c r="DX36" s="675"/>
      <c r="DY36" s="675"/>
      <c r="DZ36" s="675"/>
      <c r="EA36" s="675"/>
      <c r="EB36" s="675"/>
      <c r="EC36" s="676"/>
    </row>
    <row r="37" spans="2:133" ht="11.25" customHeight="1" x14ac:dyDescent="0.15">
      <c r="B37" s="638" t="s">
        <v>328</v>
      </c>
      <c r="C37" s="639"/>
      <c r="D37" s="639"/>
      <c r="E37" s="639"/>
      <c r="F37" s="639"/>
      <c r="G37" s="639"/>
      <c r="H37" s="639"/>
      <c r="I37" s="639"/>
      <c r="J37" s="639"/>
      <c r="K37" s="639"/>
      <c r="L37" s="639"/>
      <c r="M37" s="639"/>
      <c r="N37" s="639"/>
      <c r="O37" s="639"/>
      <c r="P37" s="639"/>
      <c r="Q37" s="640"/>
      <c r="R37" s="641">
        <v>259295</v>
      </c>
      <c r="S37" s="642"/>
      <c r="T37" s="642"/>
      <c r="U37" s="642"/>
      <c r="V37" s="642"/>
      <c r="W37" s="642"/>
      <c r="X37" s="642"/>
      <c r="Y37" s="643"/>
      <c r="Z37" s="644">
        <v>2.9</v>
      </c>
      <c r="AA37" s="644"/>
      <c r="AB37" s="644"/>
      <c r="AC37" s="644"/>
      <c r="AD37" s="645" t="s">
        <v>125</v>
      </c>
      <c r="AE37" s="645"/>
      <c r="AF37" s="645"/>
      <c r="AG37" s="645"/>
      <c r="AH37" s="645"/>
      <c r="AI37" s="645"/>
      <c r="AJ37" s="645"/>
      <c r="AK37" s="645"/>
      <c r="AL37" s="646" t="s">
        <v>125</v>
      </c>
      <c r="AM37" s="647"/>
      <c r="AN37" s="647"/>
      <c r="AO37" s="648"/>
      <c r="AQ37" s="718" t="s">
        <v>329</v>
      </c>
      <c r="AR37" s="719"/>
      <c r="AS37" s="719"/>
      <c r="AT37" s="719"/>
      <c r="AU37" s="719"/>
      <c r="AV37" s="719"/>
      <c r="AW37" s="719"/>
      <c r="AX37" s="719"/>
      <c r="AY37" s="720"/>
      <c r="AZ37" s="641">
        <v>83642</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2995</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841226</v>
      </c>
      <c r="CS37" s="677"/>
      <c r="CT37" s="677"/>
      <c r="CU37" s="677"/>
      <c r="CV37" s="677"/>
      <c r="CW37" s="677"/>
      <c r="CX37" s="677"/>
      <c r="CY37" s="678"/>
      <c r="CZ37" s="646">
        <v>9.5</v>
      </c>
      <c r="DA37" s="675"/>
      <c r="DB37" s="675"/>
      <c r="DC37" s="679"/>
      <c r="DD37" s="650">
        <v>723622</v>
      </c>
      <c r="DE37" s="677"/>
      <c r="DF37" s="677"/>
      <c r="DG37" s="677"/>
      <c r="DH37" s="677"/>
      <c r="DI37" s="677"/>
      <c r="DJ37" s="677"/>
      <c r="DK37" s="678"/>
      <c r="DL37" s="650">
        <v>700298</v>
      </c>
      <c r="DM37" s="677"/>
      <c r="DN37" s="677"/>
      <c r="DO37" s="677"/>
      <c r="DP37" s="677"/>
      <c r="DQ37" s="677"/>
      <c r="DR37" s="677"/>
      <c r="DS37" s="677"/>
      <c r="DT37" s="677"/>
      <c r="DU37" s="677"/>
      <c r="DV37" s="678"/>
      <c r="DW37" s="646">
        <v>12.3</v>
      </c>
      <c r="DX37" s="675"/>
      <c r="DY37" s="675"/>
      <c r="DZ37" s="675"/>
      <c r="EA37" s="675"/>
      <c r="EB37" s="675"/>
      <c r="EC37" s="676"/>
    </row>
    <row r="38" spans="2:133" ht="11.25" customHeight="1" x14ac:dyDescent="0.15">
      <c r="B38" s="686" t="s">
        <v>332</v>
      </c>
      <c r="C38" s="687"/>
      <c r="D38" s="687"/>
      <c r="E38" s="687"/>
      <c r="F38" s="687"/>
      <c r="G38" s="687"/>
      <c r="H38" s="687"/>
      <c r="I38" s="687"/>
      <c r="J38" s="687"/>
      <c r="K38" s="687"/>
      <c r="L38" s="687"/>
      <c r="M38" s="687"/>
      <c r="N38" s="687"/>
      <c r="O38" s="687"/>
      <c r="P38" s="687"/>
      <c r="Q38" s="688"/>
      <c r="R38" s="721">
        <v>9024266</v>
      </c>
      <c r="S38" s="722"/>
      <c r="T38" s="722"/>
      <c r="U38" s="722"/>
      <c r="V38" s="722"/>
      <c r="W38" s="722"/>
      <c r="X38" s="722"/>
      <c r="Y38" s="723"/>
      <c r="Z38" s="724">
        <v>100</v>
      </c>
      <c r="AA38" s="724"/>
      <c r="AB38" s="724"/>
      <c r="AC38" s="724"/>
      <c r="AD38" s="725">
        <v>5435512</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t="s">
        <v>125</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4768</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1554845</v>
      </c>
      <c r="CS38" s="642"/>
      <c r="CT38" s="642"/>
      <c r="CU38" s="642"/>
      <c r="CV38" s="642"/>
      <c r="CW38" s="642"/>
      <c r="CX38" s="642"/>
      <c r="CY38" s="643"/>
      <c r="CZ38" s="646">
        <v>17.600000000000001</v>
      </c>
      <c r="DA38" s="675"/>
      <c r="DB38" s="675"/>
      <c r="DC38" s="679"/>
      <c r="DD38" s="650">
        <v>1364149</v>
      </c>
      <c r="DE38" s="642"/>
      <c r="DF38" s="642"/>
      <c r="DG38" s="642"/>
      <c r="DH38" s="642"/>
      <c r="DI38" s="642"/>
      <c r="DJ38" s="642"/>
      <c r="DK38" s="643"/>
      <c r="DL38" s="650">
        <v>1313698</v>
      </c>
      <c r="DM38" s="642"/>
      <c r="DN38" s="642"/>
      <c r="DO38" s="642"/>
      <c r="DP38" s="642"/>
      <c r="DQ38" s="642"/>
      <c r="DR38" s="642"/>
      <c r="DS38" s="642"/>
      <c r="DT38" s="642"/>
      <c r="DU38" s="642"/>
      <c r="DV38" s="643"/>
      <c r="DW38" s="646">
        <v>23.1</v>
      </c>
      <c r="DX38" s="675"/>
      <c r="DY38" s="675"/>
      <c r="DZ38" s="675"/>
      <c r="EA38" s="675"/>
      <c r="EB38" s="675"/>
      <c r="EC38" s="676"/>
    </row>
    <row r="39" spans="2:133" ht="11.25" customHeight="1" x14ac:dyDescent="0.15">
      <c r="AQ39" s="718" t="s">
        <v>336</v>
      </c>
      <c r="AR39" s="719"/>
      <c r="AS39" s="719"/>
      <c r="AT39" s="719"/>
      <c r="AU39" s="719"/>
      <c r="AV39" s="719"/>
      <c r="AW39" s="719"/>
      <c r="AX39" s="719"/>
      <c r="AY39" s="720"/>
      <c r="AZ39" s="641" t="s">
        <v>125</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98</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189186</v>
      </c>
      <c r="CS39" s="677"/>
      <c r="CT39" s="677"/>
      <c r="CU39" s="677"/>
      <c r="CV39" s="677"/>
      <c r="CW39" s="677"/>
      <c r="CX39" s="677"/>
      <c r="CY39" s="678"/>
      <c r="CZ39" s="646">
        <v>2.1</v>
      </c>
      <c r="DA39" s="675"/>
      <c r="DB39" s="675"/>
      <c r="DC39" s="679"/>
      <c r="DD39" s="650">
        <v>116003</v>
      </c>
      <c r="DE39" s="677"/>
      <c r="DF39" s="677"/>
      <c r="DG39" s="677"/>
      <c r="DH39" s="677"/>
      <c r="DI39" s="677"/>
      <c r="DJ39" s="677"/>
      <c r="DK39" s="678"/>
      <c r="DL39" s="650" t="s">
        <v>125</v>
      </c>
      <c r="DM39" s="677"/>
      <c r="DN39" s="677"/>
      <c r="DO39" s="677"/>
      <c r="DP39" s="677"/>
      <c r="DQ39" s="677"/>
      <c r="DR39" s="677"/>
      <c r="DS39" s="677"/>
      <c r="DT39" s="677"/>
      <c r="DU39" s="677"/>
      <c r="DV39" s="678"/>
      <c r="DW39" s="646" t="s">
        <v>125</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241320</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240</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76450</v>
      </c>
      <c r="CS40" s="642"/>
      <c r="CT40" s="642"/>
      <c r="CU40" s="642"/>
      <c r="CV40" s="642"/>
      <c r="CW40" s="642"/>
      <c r="CX40" s="642"/>
      <c r="CY40" s="643"/>
      <c r="CZ40" s="646">
        <v>0.9</v>
      </c>
      <c r="DA40" s="675"/>
      <c r="DB40" s="675"/>
      <c r="DC40" s="679"/>
      <c r="DD40" s="650">
        <v>450</v>
      </c>
      <c r="DE40" s="642"/>
      <c r="DF40" s="642"/>
      <c r="DG40" s="642"/>
      <c r="DH40" s="642"/>
      <c r="DI40" s="642"/>
      <c r="DJ40" s="642"/>
      <c r="DK40" s="643"/>
      <c r="DL40" s="650" t="s">
        <v>125</v>
      </c>
      <c r="DM40" s="642"/>
      <c r="DN40" s="642"/>
      <c r="DO40" s="642"/>
      <c r="DP40" s="642"/>
      <c r="DQ40" s="642"/>
      <c r="DR40" s="642"/>
      <c r="DS40" s="642"/>
      <c r="DT40" s="642"/>
      <c r="DU40" s="642"/>
      <c r="DV40" s="643"/>
      <c r="DW40" s="646" t="s">
        <v>125</v>
      </c>
      <c r="DX40" s="675"/>
      <c r="DY40" s="675"/>
      <c r="DZ40" s="675"/>
      <c r="EA40" s="675"/>
      <c r="EB40" s="675"/>
      <c r="EC40" s="676"/>
    </row>
    <row r="41" spans="2:133" ht="11.25" customHeight="1" x14ac:dyDescent="0.15">
      <c r="AQ41" s="728" t="s">
        <v>343</v>
      </c>
      <c r="AR41" s="729"/>
      <c r="AS41" s="729"/>
      <c r="AT41" s="729"/>
      <c r="AU41" s="729"/>
      <c r="AV41" s="729"/>
      <c r="AW41" s="729"/>
      <c r="AX41" s="729"/>
      <c r="AY41" s="730"/>
      <c r="AZ41" s="721">
        <v>800266</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391</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125</v>
      </c>
      <c r="CS41" s="677"/>
      <c r="CT41" s="677"/>
      <c r="CU41" s="677"/>
      <c r="CV41" s="677"/>
      <c r="CW41" s="677"/>
      <c r="CX41" s="677"/>
      <c r="CY41" s="678"/>
      <c r="CZ41" s="646" t="s">
        <v>125</v>
      </c>
      <c r="DA41" s="675"/>
      <c r="DB41" s="675"/>
      <c r="DC41" s="679"/>
      <c r="DD41" s="650" t="s">
        <v>125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509098</v>
      </c>
      <c r="CS42" s="642"/>
      <c r="CT42" s="642"/>
      <c r="CU42" s="642"/>
      <c r="CV42" s="642"/>
      <c r="CW42" s="642"/>
      <c r="CX42" s="642"/>
      <c r="CY42" s="643"/>
      <c r="CZ42" s="646">
        <v>5.8</v>
      </c>
      <c r="DA42" s="647"/>
      <c r="DB42" s="647"/>
      <c r="DC42" s="742"/>
      <c r="DD42" s="650">
        <v>47581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150</v>
      </c>
      <c r="CS43" s="677"/>
      <c r="CT43" s="677"/>
      <c r="CU43" s="677"/>
      <c r="CV43" s="677"/>
      <c r="CW43" s="677"/>
      <c r="CX43" s="677"/>
      <c r="CY43" s="678"/>
      <c r="CZ43" s="646">
        <v>0</v>
      </c>
      <c r="DA43" s="675"/>
      <c r="DB43" s="675"/>
      <c r="DC43" s="679"/>
      <c r="DD43" s="650" t="s">
        <v>125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350</v>
      </c>
      <c r="CD44" s="753" t="s">
        <v>302</v>
      </c>
      <c r="CE44" s="754"/>
      <c r="CF44" s="638" t="s">
        <v>351</v>
      </c>
      <c r="CG44" s="639"/>
      <c r="CH44" s="639"/>
      <c r="CI44" s="639"/>
      <c r="CJ44" s="639"/>
      <c r="CK44" s="639"/>
      <c r="CL44" s="639"/>
      <c r="CM44" s="639"/>
      <c r="CN44" s="639"/>
      <c r="CO44" s="639"/>
      <c r="CP44" s="639"/>
      <c r="CQ44" s="640"/>
      <c r="CR44" s="641">
        <v>509098</v>
      </c>
      <c r="CS44" s="642"/>
      <c r="CT44" s="642"/>
      <c r="CU44" s="642"/>
      <c r="CV44" s="642"/>
      <c r="CW44" s="642"/>
      <c r="CX44" s="642"/>
      <c r="CY44" s="643"/>
      <c r="CZ44" s="646">
        <v>5.8</v>
      </c>
      <c r="DA44" s="647"/>
      <c r="DB44" s="647"/>
      <c r="DC44" s="742"/>
      <c r="DD44" s="650">
        <v>47581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352</v>
      </c>
      <c r="CG45" s="639"/>
      <c r="CH45" s="639"/>
      <c r="CI45" s="639"/>
      <c r="CJ45" s="639"/>
      <c r="CK45" s="639"/>
      <c r="CL45" s="639"/>
      <c r="CM45" s="639"/>
      <c r="CN45" s="639"/>
      <c r="CO45" s="639"/>
      <c r="CP45" s="639"/>
      <c r="CQ45" s="640"/>
      <c r="CR45" s="641">
        <v>184692</v>
      </c>
      <c r="CS45" s="677"/>
      <c r="CT45" s="677"/>
      <c r="CU45" s="677"/>
      <c r="CV45" s="677"/>
      <c r="CW45" s="677"/>
      <c r="CX45" s="677"/>
      <c r="CY45" s="678"/>
      <c r="CZ45" s="646">
        <v>2.1</v>
      </c>
      <c r="DA45" s="675"/>
      <c r="DB45" s="675"/>
      <c r="DC45" s="679"/>
      <c r="DD45" s="650">
        <v>2801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353</v>
      </c>
      <c r="CG46" s="639"/>
      <c r="CH46" s="639"/>
      <c r="CI46" s="639"/>
      <c r="CJ46" s="639"/>
      <c r="CK46" s="639"/>
      <c r="CL46" s="639"/>
      <c r="CM46" s="639"/>
      <c r="CN46" s="639"/>
      <c r="CO46" s="639"/>
      <c r="CP46" s="639"/>
      <c r="CQ46" s="640"/>
      <c r="CR46" s="641">
        <v>324406</v>
      </c>
      <c r="CS46" s="642"/>
      <c r="CT46" s="642"/>
      <c r="CU46" s="642"/>
      <c r="CV46" s="642"/>
      <c r="CW46" s="642"/>
      <c r="CX46" s="642"/>
      <c r="CY46" s="643"/>
      <c r="CZ46" s="646">
        <v>3.7</v>
      </c>
      <c r="DA46" s="647"/>
      <c r="DB46" s="647"/>
      <c r="DC46" s="742"/>
      <c r="DD46" s="650">
        <v>44780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354</v>
      </c>
      <c r="CG47" s="639"/>
      <c r="CH47" s="639"/>
      <c r="CI47" s="639"/>
      <c r="CJ47" s="639"/>
      <c r="CK47" s="639"/>
      <c r="CL47" s="639"/>
      <c r="CM47" s="639"/>
      <c r="CN47" s="639"/>
      <c r="CO47" s="639"/>
      <c r="CP47" s="639"/>
      <c r="CQ47" s="640"/>
      <c r="CR47" s="641" t="s">
        <v>125</v>
      </c>
      <c r="CS47" s="677"/>
      <c r="CT47" s="677"/>
      <c r="CU47" s="677"/>
      <c r="CV47" s="677"/>
      <c r="CW47" s="677"/>
      <c r="CX47" s="677"/>
      <c r="CY47" s="678"/>
      <c r="CZ47" s="646" t="s">
        <v>125</v>
      </c>
      <c r="DA47" s="675"/>
      <c r="DB47" s="675"/>
      <c r="DC47" s="679"/>
      <c r="DD47" s="650" t="s">
        <v>125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355</v>
      </c>
      <c r="CG48" s="639"/>
      <c r="CH48" s="639"/>
      <c r="CI48" s="639"/>
      <c r="CJ48" s="639"/>
      <c r="CK48" s="639"/>
      <c r="CL48" s="639"/>
      <c r="CM48" s="639"/>
      <c r="CN48" s="639"/>
      <c r="CO48" s="639"/>
      <c r="CP48" s="639"/>
      <c r="CQ48" s="640"/>
      <c r="CR48" s="641" t="s">
        <v>125</v>
      </c>
      <c r="CS48" s="642"/>
      <c r="CT48" s="642"/>
      <c r="CU48" s="642"/>
      <c r="CV48" s="642"/>
      <c r="CW48" s="642"/>
      <c r="CX48" s="642"/>
      <c r="CY48" s="643"/>
      <c r="CZ48" s="646" t="s">
        <v>125</v>
      </c>
      <c r="DA48" s="647"/>
      <c r="DB48" s="647"/>
      <c r="DC48" s="742"/>
      <c r="DD48" s="650" t="s">
        <v>125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356</v>
      </c>
      <c r="CE49" s="687"/>
      <c r="CF49" s="687"/>
      <c r="CG49" s="687"/>
      <c r="CH49" s="687"/>
      <c r="CI49" s="687"/>
      <c r="CJ49" s="687"/>
      <c r="CK49" s="687"/>
      <c r="CL49" s="687"/>
      <c r="CM49" s="687"/>
      <c r="CN49" s="687"/>
      <c r="CO49" s="687"/>
      <c r="CP49" s="687"/>
      <c r="CQ49" s="688"/>
      <c r="CR49" s="721">
        <v>8814454</v>
      </c>
      <c r="CS49" s="711"/>
      <c r="CT49" s="711"/>
      <c r="CU49" s="711"/>
      <c r="CV49" s="711"/>
      <c r="CW49" s="711"/>
      <c r="CX49" s="711"/>
      <c r="CY49" s="743"/>
      <c r="CZ49" s="726">
        <v>100</v>
      </c>
      <c r="DA49" s="744"/>
      <c r="DB49" s="744"/>
      <c r="DC49" s="745"/>
      <c r="DD49" s="746">
        <v>6299446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W9S/rBNXyqnVEz1hgc0ePiKbr2GI/FP5Y6uSMzJBcgYL8TF55w44wWNJRv2lisOjc+zPYKTb461JB3Yei4ZNWw==" saltValue="9dP58urTdASD4v9KFzKUAQ==" spinCount="100000" sheet="1" objects="1" scenarios="1"/>
  <customSheetViews>
    <customSheetView guid="{806F33D6-9AAA-4C45-B92B-235510E5417E}"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379</v>
      </c>
      <c r="C7" s="774"/>
      <c r="D7" s="774"/>
      <c r="E7" s="774"/>
      <c r="F7" s="774"/>
      <c r="G7" s="774"/>
      <c r="H7" s="774"/>
      <c r="I7" s="774"/>
      <c r="J7" s="774"/>
      <c r="K7" s="774"/>
      <c r="L7" s="774"/>
      <c r="M7" s="774"/>
      <c r="N7" s="774"/>
      <c r="O7" s="774"/>
      <c r="P7" s="775"/>
      <c r="Q7" s="776">
        <v>9024</v>
      </c>
      <c r="R7" s="777"/>
      <c r="S7" s="777"/>
      <c r="T7" s="777"/>
      <c r="U7" s="777"/>
      <c r="V7" s="777">
        <v>8814</v>
      </c>
      <c r="W7" s="777"/>
      <c r="X7" s="777"/>
      <c r="Y7" s="777"/>
      <c r="Z7" s="777"/>
      <c r="AA7" s="777">
        <v>210</v>
      </c>
      <c r="AB7" s="777"/>
      <c r="AC7" s="777"/>
      <c r="AD7" s="777"/>
      <c r="AE7" s="778"/>
      <c r="AF7" s="779">
        <v>210</v>
      </c>
      <c r="AG7" s="780"/>
      <c r="AH7" s="780"/>
      <c r="AI7" s="780"/>
      <c r="AJ7" s="781"/>
      <c r="AK7" s="810">
        <v>321</v>
      </c>
      <c r="AL7" s="811"/>
      <c r="AM7" s="811"/>
      <c r="AN7" s="811"/>
      <c r="AO7" s="811"/>
      <c r="AP7" s="811">
        <v>6691</v>
      </c>
      <c r="AQ7" s="811"/>
      <c r="AR7" s="811"/>
      <c r="AS7" s="811"/>
      <c r="AT7" s="811"/>
      <c r="AU7" s="812"/>
      <c r="AV7" s="812"/>
      <c r="AW7" s="812"/>
      <c r="AX7" s="812"/>
      <c r="AY7" s="813"/>
      <c r="AZ7" s="252"/>
      <c r="BA7" s="252"/>
      <c r="BB7" s="252"/>
      <c r="BC7" s="252"/>
      <c r="BD7" s="252"/>
      <c r="BE7" s="253"/>
      <c r="BF7" s="253"/>
      <c r="BG7" s="253"/>
      <c r="BH7" s="253"/>
      <c r="BI7" s="253"/>
      <c r="BJ7" s="253"/>
      <c r="BK7" s="253"/>
      <c r="BL7" s="253"/>
      <c r="BM7" s="253"/>
      <c r="BN7" s="253"/>
      <c r="BO7" s="253"/>
      <c r="BP7" s="253"/>
      <c r="BQ7" s="259">
        <v>1</v>
      </c>
      <c r="BR7" s="260"/>
      <c r="BS7" s="1129" t="s">
        <v>569</v>
      </c>
      <c r="BT7" s="1130"/>
      <c r="BU7" s="1130"/>
      <c r="BV7" s="1130"/>
      <c r="BW7" s="1130"/>
      <c r="BX7" s="1130"/>
      <c r="BY7" s="1130"/>
      <c r="BZ7" s="1130"/>
      <c r="CA7" s="1130"/>
      <c r="CB7" s="1130"/>
      <c r="CC7" s="1130"/>
      <c r="CD7" s="1130"/>
      <c r="CE7" s="1130"/>
      <c r="CF7" s="1130"/>
      <c r="CG7" s="1131"/>
      <c r="CH7" s="807">
        <v>1</v>
      </c>
      <c r="CI7" s="808"/>
      <c r="CJ7" s="808"/>
      <c r="CK7" s="808"/>
      <c r="CL7" s="809"/>
      <c r="CM7" s="807">
        <v>49</v>
      </c>
      <c r="CN7" s="808"/>
      <c r="CO7" s="808"/>
      <c r="CP7" s="808"/>
      <c r="CQ7" s="809"/>
      <c r="CR7" s="807">
        <v>12</v>
      </c>
      <c r="CS7" s="808"/>
      <c r="CT7" s="808"/>
      <c r="CU7" s="808"/>
      <c r="CV7" s="809"/>
      <c r="CW7" s="807" t="s">
        <v>576</v>
      </c>
      <c r="CX7" s="808"/>
      <c r="CY7" s="808"/>
      <c r="CZ7" s="808"/>
      <c r="DA7" s="809"/>
      <c r="DB7" s="807" t="s">
        <v>576</v>
      </c>
      <c r="DC7" s="808"/>
      <c r="DD7" s="808"/>
      <c r="DE7" s="808"/>
      <c r="DF7" s="809"/>
      <c r="DG7" s="807" t="s">
        <v>576</v>
      </c>
      <c r="DH7" s="808"/>
      <c r="DI7" s="808"/>
      <c r="DJ7" s="808"/>
      <c r="DK7" s="809"/>
      <c r="DL7" s="807" t="s">
        <v>497</v>
      </c>
      <c r="DM7" s="808"/>
      <c r="DN7" s="808"/>
      <c r="DO7" s="808"/>
      <c r="DP7" s="809"/>
      <c r="DQ7" s="807" t="s">
        <v>497</v>
      </c>
      <c r="DR7" s="808"/>
      <c r="DS7" s="808"/>
      <c r="DT7" s="808"/>
      <c r="DU7" s="809"/>
      <c r="DV7" s="794"/>
      <c r="DW7" s="795"/>
      <c r="DX7" s="795"/>
      <c r="DY7" s="795"/>
      <c r="DZ7" s="796"/>
      <c r="EA7" s="254"/>
    </row>
    <row r="8" spans="1:131" s="255" customFormat="1" ht="26.25" customHeight="1" x14ac:dyDescent="0.15">
      <c r="A8" s="261">
        <v>2</v>
      </c>
      <c r="B8" s="820"/>
      <c r="C8" s="821"/>
      <c r="D8" s="821"/>
      <c r="E8" s="821"/>
      <c r="F8" s="821"/>
      <c r="G8" s="821"/>
      <c r="H8" s="821"/>
      <c r="I8" s="821"/>
      <c r="J8" s="821"/>
      <c r="K8" s="821"/>
      <c r="L8" s="821"/>
      <c r="M8" s="821"/>
      <c r="N8" s="821"/>
      <c r="O8" s="821"/>
      <c r="P8" s="822"/>
      <c r="Q8" s="797"/>
      <c r="R8" s="798"/>
      <c r="S8" s="798"/>
      <c r="T8" s="798"/>
      <c r="U8" s="798"/>
      <c r="V8" s="798"/>
      <c r="W8" s="798"/>
      <c r="X8" s="798"/>
      <c r="Y8" s="798"/>
      <c r="Z8" s="798"/>
      <c r="AA8" s="798"/>
      <c r="AB8" s="798"/>
      <c r="AC8" s="798"/>
      <c r="AD8" s="798"/>
      <c r="AE8" s="799"/>
      <c r="AF8" s="800"/>
      <c r="AG8" s="801"/>
      <c r="AH8" s="801"/>
      <c r="AI8" s="801"/>
      <c r="AJ8" s="802"/>
      <c r="AK8" s="803"/>
      <c r="AL8" s="804"/>
      <c r="AM8" s="804"/>
      <c r="AN8" s="804"/>
      <c r="AO8" s="804"/>
      <c r="AP8" s="804"/>
      <c r="AQ8" s="804"/>
      <c r="AR8" s="804"/>
      <c r="AS8" s="804"/>
      <c r="AT8" s="804"/>
      <c r="AU8" s="805"/>
      <c r="AV8" s="805"/>
      <c r="AW8" s="805"/>
      <c r="AX8" s="805"/>
      <c r="AY8" s="806"/>
      <c r="AZ8" s="252"/>
      <c r="BA8" s="252"/>
      <c r="BB8" s="252"/>
      <c r="BC8" s="252"/>
      <c r="BD8" s="252"/>
      <c r="BE8" s="253"/>
      <c r="BF8" s="253"/>
      <c r="BG8" s="253"/>
      <c r="BH8" s="253"/>
      <c r="BI8" s="253"/>
      <c r="BJ8" s="253"/>
      <c r="BK8" s="253"/>
      <c r="BL8" s="253"/>
      <c r="BM8" s="253"/>
      <c r="BN8" s="253"/>
      <c r="BO8" s="253"/>
      <c r="BP8" s="253"/>
      <c r="BQ8" s="262">
        <v>2</v>
      </c>
      <c r="BR8" s="263"/>
      <c r="BS8" s="823" t="s">
        <v>570</v>
      </c>
      <c r="BT8" s="824"/>
      <c r="BU8" s="824"/>
      <c r="BV8" s="824"/>
      <c r="BW8" s="824"/>
      <c r="BX8" s="824"/>
      <c r="BY8" s="824"/>
      <c r="BZ8" s="824"/>
      <c r="CA8" s="824"/>
      <c r="CB8" s="824"/>
      <c r="CC8" s="824"/>
      <c r="CD8" s="824"/>
      <c r="CE8" s="824"/>
      <c r="CF8" s="824"/>
      <c r="CG8" s="825"/>
      <c r="CH8" s="814">
        <v>0</v>
      </c>
      <c r="CI8" s="815"/>
      <c r="CJ8" s="815"/>
      <c r="CK8" s="815"/>
      <c r="CL8" s="816"/>
      <c r="CM8" s="814">
        <v>11</v>
      </c>
      <c r="CN8" s="815"/>
      <c r="CO8" s="815"/>
      <c r="CP8" s="815"/>
      <c r="CQ8" s="816"/>
      <c r="CR8" s="814">
        <v>8</v>
      </c>
      <c r="CS8" s="815"/>
      <c r="CT8" s="815"/>
      <c r="CU8" s="815"/>
      <c r="CV8" s="816"/>
      <c r="CW8" s="814" t="s">
        <v>576</v>
      </c>
      <c r="CX8" s="815"/>
      <c r="CY8" s="815"/>
      <c r="CZ8" s="815"/>
      <c r="DA8" s="816"/>
      <c r="DB8" s="814" t="s">
        <v>576</v>
      </c>
      <c r="DC8" s="815"/>
      <c r="DD8" s="815"/>
      <c r="DE8" s="815"/>
      <c r="DF8" s="816"/>
      <c r="DG8" s="814" t="s">
        <v>576</v>
      </c>
      <c r="DH8" s="815"/>
      <c r="DI8" s="815"/>
      <c r="DJ8" s="815"/>
      <c r="DK8" s="816"/>
      <c r="DL8" s="814" t="s">
        <v>497</v>
      </c>
      <c r="DM8" s="815"/>
      <c r="DN8" s="815"/>
      <c r="DO8" s="815"/>
      <c r="DP8" s="816"/>
      <c r="DQ8" s="814" t="s">
        <v>497</v>
      </c>
      <c r="DR8" s="815"/>
      <c r="DS8" s="815"/>
      <c r="DT8" s="815"/>
      <c r="DU8" s="816"/>
      <c r="DV8" s="817"/>
      <c r="DW8" s="818"/>
      <c r="DX8" s="818"/>
      <c r="DY8" s="818"/>
      <c r="DZ8" s="819"/>
      <c r="EA8" s="254"/>
    </row>
    <row r="9" spans="1:131" s="255" customFormat="1" ht="26.25" customHeight="1" x14ac:dyDescent="0.15">
      <c r="A9" s="261">
        <v>3</v>
      </c>
      <c r="B9" s="820"/>
      <c r="C9" s="821"/>
      <c r="D9" s="821"/>
      <c r="E9" s="821"/>
      <c r="F9" s="821"/>
      <c r="G9" s="821"/>
      <c r="H9" s="821"/>
      <c r="I9" s="821"/>
      <c r="J9" s="821"/>
      <c r="K9" s="821"/>
      <c r="L9" s="821"/>
      <c r="M9" s="821"/>
      <c r="N9" s="821"/>
      <c r="O9" s="821"/>
      <c r="P9" s="822"/>
      <c r="Q9" s="797"/>
      <c r="R9" s="798"/>
      <c r="S9" s="798"/>
      <c r="T9" s="798"/>
      <c r="U9" s="798"/>
      <c r="V9" s="798"/>
      <c r="W9" s="798"/>
      <c r="X9" s="798"/>
      <c r="Y9" s="798"/>
      <c r="Z9" s="798"/>
      <c r="AA9" s="798"/>
      <c r="AB9" s="798"/>
      <c r="AC9" s="798"/>
      <c r="AD9" s="798"/>
      <c r="AE9" s="799"/>
      <c r="AF9" s="800"/>
      <c r="AG9" s="801"/>
      <c r="AH9" s="801"/>
      <c r="AI9" s="801"/>
      <c r="AJ9" s="802"/>
      <c r="AK9" s="803"/>
      <c r="AL9" s="804"/>
      <c r="AM9" s="804"/>
      <c r="AN9" s="804"/>
      <c r="AO9" s="804"/>
      <c r="AP9" s="804"/>
      <c r="AQ9" s="804"/>
      <c r="AR9" s="804"/>
      <c r="AS9" s="804"/>
      <c r="AT9" s="804"/>
      <c r="AU9" s="805"/>
      <c r="AV9" s="805"/>
      <c r="AW9" s="805"/>
      <c r="AX9" s="805"/>
      <c r="AY9" s="806"/>
      <c r="AZ9" s="252"/>
      <c r="BA9" s="252"/>
      <c r="BB9" s="252"/>
      <c r="BC9" s="252"/>
      <c r="BD9" s="252"/>
      <c r="BE9" s="253"/>
      <c r="BF9" s="253"/>
      <c r="BG9" s="253"/>
      <c r="BH9" s="253"/>
      <c r="BI9" s="253"/>
      <c r="BJ9" s="253"/>
      <c r="BK9" s="253"/>
      <c r="BL9" s="253"/>
      <c r="BM9" s="253"/>
      <c r="BN9" s="253"/>
      <c r="BO9" s="253"/>
      <c r="BP9" s="253"/>
      <c r="BQ9" s="262">
        <v>3</v>
      </c>
      <c r="BR9" s="263"/>
      <c r="BS9" s="823" t="s">
        <v>571</v>
      </c>
      <c r="BT9" s="824"/>
      <c r="BU9" s="824"/>
      <c r="BV9" s="824"/>
      <c r="BW9" s="824"/>
      <c r="BX9" s="824"/>
      <c r="BY9" s="824"/>
      <c r="BZ9" s="824"/>
      <c r="CA9" s="824"/>
      <c r="CB9" s="824"/>
      <c r="CC9" s="824"/>
      <c r="CD9" s="824"/>
      <c r="CE9" s="824"/>
      <c r="CF9" s="824"/>
      <c r="CG9" s="825"/>
      <c r="CH9" s="814">
        <v>0</v>
      </c>
      <c r="CI9" s="815"/>
      <c r="CJ9" s="815"/>
      <c r="CK9" s="815"/>
      <c r="CL9" s="816"/>
      <c r="CM9" s="814">
        <v>5</v>
      </c>
      <c r="CN9" s="815"/>
      <c r="CO9" s="815"/>
      <c r="CP9" s="815"/>
      <c r="CQ9" s="816"/>
      <c r="CR9" s="814">
        <v>3</v>
      </c>
      <c r="CS9" s="815"/>
      <c r="CT9" s="815"/>
      <c r="CU9" s="815"/>
      <c r="CV9" s="816"/>
      <c r="CW9" s="814">
        <v>10</v>
      </c>
      <c r="CX9" s="815"/>
      <c r="CY9" s="815"/>
      <c r="CZ9" s="815"/>
      <c r="DA9" s="816"/>
      <c r="DB9" s="814">
        <v>70</v>
      </c>
      <c r="DC9" s="815"/>
      <c r="DD9" s="815"/>
      <c r="DE9" s="815"/>
      <c r="DF9" s="816"/>
      <c r="DG9" s="814" t="s">
        <v>576</v>
      </c>
      <c r="DH9" s="815"/>
      <c r="DI9" s="815"/>
      <c r="DJ9" s="815"/>
      <c r="DK9" s="816"/>
      <c r="DL9" s="814" t="s">
        <v>497</v>
      </c>
      <c r="DM9" s="815"/>
      <c r="DN9" s="815"/>
      <c r="DO9" s="815"/>
      <c r="DP9" s="816"/>
      <c r="DQ9" s="814" t="s">
        <v>497</v>
      </c>
      <c r="DR9" s="815"/>
      <c r="DS9" s="815"/>
      <c r="DT9" s="815"/>
      <c r="DU9" s="816"/>
      <c r="DV9" s="817"/>
      <c r="DW9" s="818"/>
      <c r="DX9" s="818"/>
      <c r="DY9" s="818"/>
      <c r="DZ9" s="819"/>
      <c r="EA9" s="254"/>
    </row>
    <row r="10" spans="1:131" s="255" customFormat="1" ht="26.25" customHeight="1" x14ac:dyDescent="0.15">
      <c r="A10" s="261">
        <v>4</v>
      </c>
      <c r="B10" s="820"/>
      <c r="C10" s="821"/>
      <c r="D10" s="821"/>
      <c r="E10" s="821"/>
      <c r="F10" s="821"/>
      <c r="G10" s="821"/>
      <c r="H10" s="821"/>
      <c r="I10" s="821"/>
      <c r="J10" s="821"/>
      <c r="K10" s="821"/>
      <c r="L10" s="821"/>
      <c r="M10" s="821"/>
      <c r="N10" s="821"/>
      <c r="O10" s="821"/>
      <c r="P10" s="822"/>
      <c r="Q10" s="797"/>
      <c r="R10" s="798"/>
      <c r="S10" s="798"/>
      <c r="T10" s="798"/>
      <c r="U10" s="798"/>
      <c r="V10" s="798"/>
      <c r="W10" s="798"/>
      <c r="X10" s="798"/>
      <c r="Y10" s="798"/>
      <c r="Z10" s="798"/>
      <c r="AA10" s="798"/>
      <c r="AB10" s="798"/>
      <c r="AC10" s="798"/>
      <c r="AD10" s="798"/>
      <c r="AE10" s="799"/>
      <c r="AF10" s="800"/>
      <c r="AG10" s="801"/>
      <c r="AH10" s="801"/>
      <c r="AI10" s="801"/>
      <c r="AJ10" s="802"/>
      <c r="AK10" s="803"/>
      <c r="AL10" s="804"/>
      <c r="AM10" s="804"/>
      <c r="AN10" s="804"/>
      <c r="AO10" s="804"/>
      <c r="AP10" s="804"/>
      <c r="AQ10" s="804"/>
      <c r="AR10" s="804"/>
      <c r="AS10" s="804"/>
      <c r="AT10" s="804"/>
      <c r="AU10" s="805"/>
      <c r="AV10" s="805"/>
      <c r="AW10" s="805"/>
      <c r="AX10" s="805"/>
      <c r="AY10" s="806"/>
      <c r="AZ10" s="252"/>
      <c r="BA10" s="252"/>
      <c r="BB10" s="252"/>
      <c r="BC10" s="252"/>
      <c r="BD10" s="252"/>
      <c r="BE10" s="253"/>
      <c r="BF10" s="253"/>
      <c r="BG10" s="253"/>
      <c r="BH10" s="253"/>
      <c r="BI10" s="253"/>
      <c r="BJ10" s="253"/>
      <c r="BK10" s="253"/>
      <c r="BL10" s="253"/>
      <c r="BM10" s="253"/>
      <c r="BN10" s="253"/>
      <c r="BO10" s="253"/>
      <c r="BP10" s="253"/>
      <c r="BQ10" s="262">
        <v>4</v>
      </c>
      <c r="BR10" s="263"/>
      <c r="BS10" s="823"/>
      <c r="BT10" s="824"/>
      <c r="BU10" s="824"/>
      <c r="BV10" s="824"/>
      <c r="BW10" s="824"/>
      <c r="BX10" s="824"/>
      <c r="BY10" s="824"/>
      <c r="BZ10" s="824"/>
      <c r="CA10" s="824"/>
      <c r="CB10" s="824"/>
      <c r="CC10" s="824"/>
      <c r="CD10" s="824"/>
      <c r="CE10" s="824"/>
      <c r="CF10" s="824"/>
      <c r="CG10" s="825"/>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7"/>
      <c r="DW10" s="818"/>
      <c r="DX10" s="818"/>
      <c r="DY10" s="818"/>
      <c r="DZ10" s="819"/>
      <c r="EA10" s="254"/>
    </row>
    <row r="11" spans="1:131" s="255" customFormat="1" ht="26.25" customHeight="1" x14ac:dyDescent="0.15">
      <c r="A11" s="261">
        <v>5</v>
      </c>
      <c r="B11" s="820"/>
      <c r="C11" s="821"/>
      <c r="D11" s="821"/>
      <c r="E11" s="821"/>
      <c r="F11" s="821"/>
      <c r="G11" s="821"/>
      <c r="H11" s="821"/>
      <c r="I11" s="821"/>
      <c r="J11" s="821"/>
      <c r="K11" s="821"/>
      <c r="L11" s="821"/>
      <c r="M11" s="821"/>
      <c r="N11" s="821"/>
      <c r="O11" s="821"/>
      <c r="P11" s="822"/>
      <c r="Q11" s="797"/>
      <c r="R11" s="798"/>
      <c r="S11" s="798"/>
      <c r="T11" s="798"/>
      <c r="U11" s="798"/>
      <c r="V11" s="798"/>
      <c r="W11" s="798"/>
      <c r="X11" s="798"/>
      <c r="Y11" s="798"/>
      <c r="Z11" s="798"/>
      <c r="AA11" s="798"/>
      <c r="AB11" s="798"/>
      <c r="AC11" s="798"/>
      <c r="AD11" s="798"/>
      <c r="AE11" s="799"/>
      <c r="AF11" s="800"/>
      <c r="AG11" s="801"/>
      <c r="AH11" s="801"/>
      <c r="AI11" s="801"/>
      <c r="AJ11" s="802"/>
      <c r="AK11" s="803"/>
      <c r="AL11" s="804"/>
      <c r="AM11" s="804"/>
      <c r="AN11" s="804"/>
      <c r="AO11" s="804"/>
      <c r="AP11" s="804"/>
      <c r="AQ11" s="804"/>
      <c r="AR11" s="804"/>
      <c r="AS11" s="804"/>
      <c r="AT11" s="804"/>
      <c r="AU11" s="805"/>
      <c r="AV11" s="805"/>
      <c r="AW11" s="805"/>
      <c r="AX11" s="805"/>
      <c r="AY11" s="806"/>
      <c r="AZ11" s="252"/>
      <c r="BA11" s="252"/>
      <c r="BB11" s="252"/>
      <c r="BC11" s="252"/>
      <c r="BD11" s="252"/>
      <c r="BE11" s="253"/>
      <c r="BF11" s="253"/>
      <c r="BG11" s="253"/>
      <c r="BH11" s="253"/>
      <c r="BI11" s="253"/>
      <c r="BJ11" s="253"/>
      <c r="BK11" s="253"/>
      <c r="BL11" s="253"/>
      <c r="BM11" s="253"/>
      <c r="BN11" s="253"/>
      <c r="BO11" s="253"/>
      <c r="BP11" s="253"/>
      <c r="BQ11" s="262">
        <v>5</v>
      </c>
      <c r="BR11" s="263"/>
      <c r="BS11" s="823"/>
      <c r="BT11" s="824"/>
      <c r="BU11" s="824"/>
      <c r="BV11" s="824"/>
      <c r="BW11" s="824"/>
      <c r="BX11" s="824"/>
      <c r="BY11" s="824"/>
      <c r="BZ11" s="824"/>
      <c r="CA11" s="824"/>
      <c r="CB11" s="824"/>
      <c r="CC11" s="824"/>
      <c r="CD11" s="824"/>
      <c r="CE11" s="824"/>
      <c r="CF11" s="824"/>
      <c r="CG11" s="825"/>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7"/>
      <c r="DW11" s="818"/>
      <c r="DX11" s="818"/>
      <c r="DY11" s="818"/>
      <c r="DZ11" s="819"/>
      <c r="EA11" s="254"/>
    </row>
    <row r="12" spans="1:131" s="255" customFormat="1" ht="26.25" customHeight="1" x14ac:dyDescent="0.15">
      <c r="A12" s="261">
        <v>6</v>
      </c>
      <c r="B12" s="820"/>
      <c r="C12" s="821"/>
      <c r="D12" s="821"/>
      <c r="E12" s="821"/>
      <c r="F12" s="821"/>
      <c r="G12" s="821"/>
      <c r="H12" s="821"/>
      <c r="I12" s="821"/>
      <c r="J12" s="821"/>
      <c r="K12" s="821"/>
      <c r="L12" s="821"/>
      <c r="M12" s="821"/>
      <c r="N12" s="821"/>
      <c r="O12" s="821"/>
      <c r="P12" s="822"/>
      <c r="Q12" s="797"/>
      <c r="R12" s="798"/>
      <c r="S12" s="798"/>
      <c r="T12" s="798"/>
      <c r="U12" s="798"/>
      <c r="V12" s="798"/>
      <c r="W12" s="798"/>
      <c r="X12" s="798"/>
      <c r="Y12" s="798"/>
      <c r="Z12" s="798"/>
      <c r="AA12" s="798"/>
      <c r="AB12" s="798"/>
      <c r="AC12" s="798"/>
      <c r="AD12" s="798"/>
      <c r="AE12" s="799"/>
      <c r="AF12" s="800"/>
      <c r="AG12" s="801"/>
      <c r="AH12" s="801"/>
      <c r="AI12" s="801"/>
      <c r="AJ12" s="802"/>
      <c r="AK12" s="803"/>
      <c r="AL12" s="804"/>
      <c r="AM12" s="804"/>
      <c r="AN12" s="804"/>
      <c r="AO12" s="804"/>
      <c r="AP12" s="804"/>
      <c r="AQ12" s="804"/>
      <c r="AR12" s="804"/>
      <c r="AS12" s="804"/>
      <c r="AT12" s="804"/>
      <c r="AU12" s="805"/>
      <c r="AV12" s="805"/>
      <c r="AW12" s="805"/>
      <c r="AX12" s="805"/>
      <c r="AY12" s="806"/>
      <c r="AZ12" s="252"/>
      <c r="BA12" s="252"/>
      <c r="BB12" s="252"/>
      <c r="BC12" s="252"/>
      <c r="BD12" s="252"/>
      <c r="BE12" s="253"/>
      <c r="BF12" s="253"/>
      <c r="BG12" s="253"/>
      <c r="BH12" s="253"/>
      <c r="BI12" s="253"/>
      <c r="BJ12" s="253"/>
      <c r="BK12" s="253"/>
      <c r="BL12" s="253"/>
      <c r="BM12" s="253"/>
      <c r="BN12" s="253"/>
      <c r="BO12" s="253"/>
      <c r="BP12" s="253"/>
      <c r="BQ12" s="262">
        <v>6</v>
      </c>
      <c r="BR12" s="263"/>
      <c r="BS12" s="823"/>
      <c r="BT12" s="824"/>
      <c r="BU12" s="824"/>
      <c r="BV12" s="824"/>
      <c r="BW12" s="824"/>
      <c r="BX12" s="824"/>
      <c r="BY12" s="824"/>
      <c r="BZ12" s="824"/>
      <c r="CA12" s="824"/>
      <c r="CB12" s="824"/>
      <c r="CC12" s="824"/>
      <c r="CD12" s="824"/>
      <c r="CE12" s="824"/>
      <c r="CF12" s="824"/>
      <c r="CG12" s="825"/>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7"/>
      <c r="DW12" s="818"/>
      <c r="DX12" s="818"/>
      <c r="DY12" s="818"/>
      <c r="DZ12" s="819"/>
      <c r="EA12" s="254"/>
    </row>
    <row r="13" spans="1:131" s="255" customFormat="1" ht="26.25" customHeight="1" x14ac:dyDescent="0.15">
      <c r="A13" s="261">
        <v>7</v>
      </c>
      <c r="B13" s="820"/>
      <c r="C13" s="821"/>
      <c r="D13" s="821"/>
      <c r="E13" s="821"/>
      <c r="F13" s="821"/>
      <c r="G13" s="821"/>
      <c r="H13" s="821"/>
      <c r="I13" s="821"/>
      <c r="J13" s="821"/>
      <c r="K13" s="821"/>
      <c r="L13" s="821"/>
      <c r="M13" s="821"/>
      <c r="N13" s="821"/>
      <c r="O13" s="821"/>
      <c r="P13" s="822"/>
      <c r="Q13" s="797"/>
      <c r="R13" s="798"/>
      <c r="S13" s="798"/>
      <c r="T13" s="798"/>
      <c r="U13" s="798"/>
      <c r="V13" s="798"/>
      <c r="W13" s="798"/>
      <c r="X13" s="798"/>
      <c r="Y13" s="798"/>
      <c r="Z13" s="798"/>
      <c r="AA13" s="798"/>
      <c r="AB13" s="798"/>
      <c r="AC13" s="798"/>
      <c r="AD13" s="798"/>
      <c r="AE13" s="799"/>
      <c r="AF13" s="800"/>
      <c r="AG13" s="801"/>
      <c r="AH13" s="801"/>
      <c r="AI13" s="801"/>
      <c r="AJ13" s="802"/>
      <c r="AK13" s="803"/>
      <c r="AL13" s="804"/>
      <c r="AM13" s="804"/>
      <c r="AN13" s="804"/>
      <c r="AO13" s="804"/>
      <c r="AP13" s="804"/>
      <c r="AQ13" s="804"/>
      <c r="AR13" s="804"/>
      <c r="AS13" s="804"/>
      <c r="AT13" s="804"/>
      <c r="AU13" s="805"/>
      <c r="AV13" s="805"/>
      <c r="AW13" s="805"/>
      <c r="AX13" s="805"/>
      <c r="AY13" s="806"/>
      <c r="AZ13" s="252"/>
      <c r="BA13" s="252"/>
      <c r="BB13" s="252"/>
      <c r="BC13" s="252"/>
      <c r="BD13" s="252"/>
      <c r="BE13" s="253"/>
      <c r="BF13" s="253"/>
      <c r="BG13" s="253"/>
      <c r="BH13" s="253"/>
      <c r="BI13" s="253"/>
      <c r="BJ13" s="253"/>
      <c r="BK13" s="253"/>
      <c r="BL13" s="253"/>
      <c r="BM13" s="253"/>
      <c r="BN13" s="253"/>
      <c r="BO13" s="253"/>
      <c r="BP13" s="253"/>
      <c r="BQ13" s="262">
        <v>7</v>
      </c>
      <c r="BR13" s="263"/>
      <c r="BS13" s="823"/>
      <c r="BT13" s="824"/>
      <c r="BU13" s="824"/>
      <c r="BV13" s="824"/>
      <c r="BW13" s="824"/>
      <c r="BX13" s="824"/>
      <c r="BY13" s="824"/>
      <c r="BZ13" s="824"/>
      <c r="CA13" s="824"/>
      <c r="CB13" s="824"/>
      <c r="CC13" s="824"/>
      <c r="CD13" s="824"/>
      <c r="CE13" s="824"/>
      <c r="CF13" s="824"/>
      <c r="CG13" s="825"/>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7"/>
      <c r="DW13" s="818"/>
      <c r="DX13" s="818"/>
      <c r="DY13" s="818"/>
      <c r="DZ13" s="819"/>
      <c r="EA13" s="254"/>
    </row>
    <row r="14" spans="1:131" s="255" customFormat="1" ht="26.25" customHeight="1" x14ac:dyDescent="0.15">
      <c r="A14" s="261">
        <v>8</v>
      </c>
      <c r="B14" s="820"/>
      <c r="C14" s="821"/>
      <c r="D14" s="821"/>
      <c r="E14" s="821"/>
      <c r="F14" s="821"/>
      <c r="G14" s="821"/>
      <c r="H14" s="821"/>
      <c r="I14" s="821"/>
      <c r="J14" s="821"/>
      <c r="K14" s="821"/>
      <c r="L14" s="821"/>
      <c r="M14" s="821"/>
      <c r="N14" s="821"/>
      <c r="O14" s="821"/>
      <c r="P14" s="822"/>
      <c r="Q14" s="797"/>
      <c r="R14" s="798"/>
      <c r="S14" s="798"/>
      <c r="T14" s="798"/>
      <c r="U14" s="798"/>
      <c r="V14" s="798"/>
      <c r="W14" s="798"/>
      <c r="X14" s="798"/>
      <c r="Y14" s="798"/>
      <c r="Z14" s="798"/>
      <c r="AA14" s="798"/>
      <c r="AB14" s="798"/>
      <c r="AC14" s="798"/>
      <c r="AD14" s="798"/>
      <c r="AE14" s="799"/>
      <c r="AF14" s="800"/>
      <c r="AG14" s="801"/>
      <c r="AH14" s="801"/>
      <c r="AI14" s="801"/>
      <c r="AJ14" s="802"/>
      <c r="AK14" s="803"/>
      <c r="AL14" s="804"/>
      <c r="AM14" s="804"/>
      <c r="AN14" s="804"/>
      <c r="AO14" s="804"/>
      <c r="AP14" s="804"/>
      <c r="AQ14" s="804"/>
      <c r="AR14" s="804"/>
      <c r="AS14" s="804"/>
      <c r="AT14" s="804"/>
      <c r="AU14" s="805"/>
      <c r="AV14" s="805"/>
      <c r="AW14" s="805"/>
      <c r="AX14" s="805"/>
      <c r="AY14" s="806"/>
      <c r="AZ14" s="252"/>
      <c r="BA14" s="252"/>
      <c r="BB14" s="252"/>
      <c r="BC14" s="252"/>
      <c r="BD14" s="252"/>
      <c r="BE14" s="253"/>
      <c r="BF14" s="253"/>
      <c r="BG14" s="253"/>
      <c r="BH14" s="253"/>
      <c r="BI14" s="253"/>
      <c r="BJ14" s="253"/>
      <c r="BK14" s="253"/>
      <c r="BL14" s="253"/>
      <c r="BM14" s="253"/>
      <c r="BN14" s="253"/>
      <c r="BO14" s="253"/>
      <c r="BP14" s="253"/>
      <c r="BQ14" s="262">
        <v>8</v>
      </c>
      <c r="BR14" s="263"/>
      <c r="BS14" s="823"/>
      <c r="BT14" s="824"/>
      <c r="BU14" s="824"/>
      <c r="BV14" s="824"/>
      <c r="BW14" s="824"/>
      <c r="BX14" s="824"/>
      <c r="BY14" s="824"/>
      <c r="BZ14" s="824"/>
      <c r="CA14" s="824"/>
      <c r="CB14" s="824"/>
      <c r="CC14" s="824"/>
      <c r="CD14" s="824"/>
      <c r="CE14" s="824"/>
      <c r="CF14" s="824"/>
      <c r="CG14" s="825"/>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54"/>
    </row>
    <row r="15" spans="1:131" s="255" customFormat="1" ht="26.25" customHeight="1" x14ac:dyDescent="0.15">
      <c r="A15" s="261">
        <v>9</v>
      </c>
      <c r="B15" s="820"/>
      <c r="C15" s="821"/>
      <c r="D15" s="821"/>
      <c r="E15" s="821"/>
      <c r="F15" s="821"/>
      <c r="G15" s="821"/>
      <c r="H15" s="821"/>
      <c r="I15" s="821"/>
      <c r="J15" s="821"/>
      <c r="K15" s="821"/>
      <c r="L15" s="821"/>
      <c r="M15" s="821"/>
      <c r="N15" s="821"/>
      <c r="O15" s="821"/>
      <c r="P15" s="822"/>
      <c r="Q15" s="797"/>
      <c r="R15" s="798"/>
      <c r="S15" s="798"/>
      <c r="T15" s="798"/>
      <c r="U15" s="798"/>
      <c r="V15" s="798"/>
      <c r="W15" s="798"/>
      <c r="X15" s="798"/>
      <c r="Y15" s="798"/>
      <c r="Z15" s="798"/>
      <c r="AA15" s="798"/>
      <c r="AB15" s="798"/>
      <c r="AC15" s="798"/>
      <c r="AD15" s="798"/>
      <c r="AE15" s="799"/>
      <c r="AF15" s="800"/>
      <c r="AG15" s="801"/>
      <c r="AH15" s="801"/>
      <c r="AI15" s="801"/>
      <c r="AJ15" s="802"/>
      <c r="AK15" s="803"/>
      <c r="AL15" s="804"/>
      <c r="AM15" s="804"/>
      <c r="AN15" s="804"/>
      <c r="AO15" s="804"/>
      <c r="AP15" s="804"/>
      <c r="AQ15" s="804"/>
      <c r="AR15" s="804"/>
      <c r="AS15" s="804"/>
      <c r="AT15" s="804"/>
      <c r="AU15" s="805"/>
      <c r="AV15" s="805"/>
      <c r="AW15" s="805"/>
      <c r="AX15" s="805"/>
      <c r="AY15" s="806"/>
      <c r="AZ15" s="252"/>
      <c r="BA15" s="252"/>
      <c r="BB15" s="252"/>
      <c r="BC15" s="252"/>
      <c r="BD15" s="252"/>
      <c r="BE15" s="253"/>
      <c r="BF15" s="253"/>
      <c r="BG15" s="253"/>
      <c r="BH15" s="253"/>
      <c r="BI15" s="253"/>
      <c r="BJ15" s="253"/>
      <c r="BK15" s="253"/>
      <c r="BL15" s="253"/>
      <c r="BM15" s="253"/>
      <c r="BN15" s="253"/>
      <c r="BO15" s="253"/>
      <c r="BP15" s="253"/>
      <c r="BQ15" s="262">
        <v>9</v>
      </c>
      <c r="BR15" s="263"/>
      <c r="BS15" s="823"/>
      <c r="BT15" s="824"/>
      <c r="BU15" s="824"/>
      <c r="BV15" s="824"/>
      <c r="BW15" s="824"/>
      <c r="BX15" s="824"/>
      <c r="BY15" s="824"/>
      <c r="BZ15" s="824"/>
      <c r="CA15" s="824"/>
      <c r="CB15" s="824"/>
      <c r="CC15" s="824"/>
      <c r="CD15" s="824"/>
      <c r="CE15" s="824"/>
      <c r="CF15" s="824"/>
      <c r="CG15" s="825"/>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54"/>
    </row>
    <row r="16" spans="1:131" s="255" customFormat="1" ht="26.25" customHeight="1" x14ac:dyDescent="0.15">
      <c r="A16" s="261">
        <v>10</v>
      </c>
      <c r="B16" s="820"/>
      <c r="C16" s="821"/>
      <c r="D16" s="821"/>
      <c r="E16" s="821"/>
      <c r="F16" s="821"/>
      <c r="G16" s="821"/>
      <c r="H16" s="821"/>
      <c r="I16" s="821"/>
      <c r="J16" s="821"/>
      <c r="K16" s="821"/>
      <c r="L16" s="821"/>
      <c r="M16" s="821"/>
      <c r="N16" s="821"/>
      <c r="O16" s="821"/>
      <c r="P16" s="822"/>
      <c r="Q16" s="797"/>
      <c r="R16" s="798"/>
      <c r="S16" s="798"/>
      <c r="T16" s="798"/>
      <c r="U16" s="798"/>
      <c r="V16" s="798"/>
      <c r="W16" s="798"/>
      <c r="X16" s="798"/>
      <c r="Y16" s="798"/>
      <c r="Z16" s="798"/>
      <c r="AA16" s="798"/>
      <c r="AB16" s="798"/>
      <c r="AC16" s="798"/>
      <c r="AD16" s="798"/>
      <c r="AE16" s="799"/>
      <c r="AF16" s="800"/>
      <c r="AG16" s="801"/>
      <c r="AH16" s="801"/>
      <c r="AI16" s="801"/>
      <c r="AJ16" s="802"/>
      <c r="AK16" s="803"/>
      <c r="AL16" s="804"/>
      <c r="AM16" s="804"/>
      <c r="AN16" s="804"/>
      <c r="AO16" s="804"/>
      <c r="AP16" s="804"/>
      <c r="AQ16" s="804"/>
      <c r="AR16" s="804"/>
      <c r="AS16" s="804"/>
      <c r="AT16" s="804"/>
      <c r="AU16" s="805"/>
      <c r="AV16" s="805"/>
      <c r="AW16" s="805"/>
      <c r="AX16" s="805"/>
      <c r="AY16" s="806"/>
      <c r="AZ16" s="252"/>
      <c r="BA16" s="252"/>
      <c r="BB16" s="252"/>
      <c r="BC16" s="252"/>
      <c r="BD16" s="252"/>
      <c r="BE16" s="253"/>
      <c r="BF16" s="253"/>
      <c r="BG16" s="253"/>
      <c r="BH16" s="253"/>
      <c r="BI16" s="253"/>
      <c r="BJ16" s="253"/>
      <c r="BK16" s="253"/>
      <c r="BL16" s="253"/>
      <c r="BM16" s="253"/>
      <c r="BN16" s="253"/>
      <c r="BO16" s="253"/>
      <c r="BP16" s="253"/>
      <c r="BQ16" s="262">
        <v>10</v>
      </c>
      <c r="BR16" s="263"/>
      <c r="BS16" s="823"/>
      <c r="BT16" s="824"/>
      <c r="BU16" s="824"/>
      <c r="BV16" s="824"/>
      <c r="BW16" s="824"/>
      <c r="BX16" s="824"/>
      <c r="BY16" s="824"/>
      <c r="BZ16" s="824"/>
      <c r="CA16" s="824"/>
      <c r="CB16" s="824"/>
      <c r="CC16" s="824"/>
      <c r="CD16" s="824"/>
      <c r="CE16" s="824"/>
      <c r="CF16" s="824"/>
      <c r="CG16" s="825"/>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54"/>
    </row>
    <row r="17" spans="1:131" s="255" customFormat="1" ht="26.25" customHeight="1" x14ac:dyDescent="0.15">
      <c r="A17" s="261">
        <v>11</v>
      </c>
      <c r="B17" s="820"/>
      <c r="C17" s="821"/>
      <c r="D17" s="821"/>
      <c r="E17" s="821"/>
      <c r="F17" s="821"/>
      <c r="G17" s="821"/>
      <c r="H17" s="821"/>
      <c r="I17" s="821"/>
      <c r="J17" s="821"/>
      <c r="K17" s="821"/>
      <c r="L17" s="821"/>
      <c r="M17" s="821"/>
      <c r="N17" s="821"/>
      <c r="O17" s="821"/>
      <c r="P17" s="822"/>
      <c r="Q17" s="797"/>
      <c r="R17" s="798"/>
      <c r="S17" s="798"/>
      <c r="T17" s="798"/>
      <c r="U17" s="798"/>
      <c r="V17" s="798"/>
      <c r="W17" s="798"/>
      <c r="X17" s="798"/>
      <c r="Y17" s="798"/>
      <c r="Z17" s="798"/>
      <c r="AA17" s="798"/>
      <c r="AB17" s="798"/>
      <c r="AC17" s="798"/>
      <c r="AD17" s="798"/>
      <c r="AE17" s="799"/>
      <c r="AF17" s="800"/>
      <c r="AG17" s="801"/>
      <c r="AH17" s="801"/>
      <c r="AI17" s="801"/>
      <c r="AJ17" s="802"/>
      <c r="AK17" s="803"/>
      <c r="AL17" s="804"/>
      <c r="AM17" s="804"/>
      <c r="AN17" s="804"/>
      <c r="AO17" s="804"/>
      <c r="AP17" s="804"/>
      <c r="AQ17" s="804"/>
      <c r="AR17" s="804"/>
      <c r="AS17" s="804"/>
      <c r="AT17" s="804"/>
      <c r="AU17" s="805"/>
      <c r="AV17" s="805"/>
      <c r="AW17" s="805"/>
      <c r="AX17" s="805"/>
      <c r="AY17" s="806"/>
      <c r="AZ17" s="252"/>
      <c r="BA17" s="252"/>
      <c r="BB17" s="252"/>
      <c r="BC17" s="252"/>
      <c r="BD17" s="252"/>
      <c r="BE17" s="253"/>
      <c r="BF17" s="253"/>
      <c r="BG17" s="253"/>
      <c r="BH17" s="253"/>
      <c r="BI17" s="253"/>
      <c r="BJ17" s="253"/>
      <c r="BK17" s="253"/>
      <c r="BL17" s="253"/>
      <c r="BM17" s="253"/>
      <c r="BN17" s="253"/>
      <c r="BO17" s="253"/>
      <c r="BP17" s="253"/>
      <c r="BQ17" s="262">
        <v>11</v>
      </c>
      <c r="BR17" s="263"/>
      <c r="BS17" s="823"/>
      <c r="BT17" s="824"/>
      <c r="BU17" s="824"/>
      <c r="BV17" s="824"/>
      <c r="BW17" s="824"/>
      <c r="BX17" s="824"/>
      <c r="BY17" s="824"/>
      <c r="BZ17" s="824"/>
      <c r="CA17" s="824"/>
      <c r="CB17" s="824"/>
      <c r="CC17" s="824"/>
      <c r="CD17" s="824"/>
      <c r="CE17" s="824"/>
      <c r="CF17" s="824"/>
      <c r="CG17" s="825"/>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54"/>
    </row>
    <row r="18" spans="1:131" s="255" customFormat="1" ht="26.25" customHeight="1" x14ac:dyDescent="0.15">
      <c r="A18" s="261">
        <v>12</v>
      </c>
      <c r="B18" s="820"/>
      <c r="C18" s="821"/>
      <c r="D18" s="821"/>
      <c r="E18" s="821"/>
      <c r="F18" s="821"/>
      <c r="G18" s="821"/>
      <c r="H18" s="821"/>
      <c r="I18" s="821"/>
      <c r="J18" s="821"/>
      <c r="K18" s="821"/>
      <c r="L18" s="821"/>
      <c r="M18" s="821"/>
      <c r="N18" s="821"/>
      <c r="O18" s="821"/>
      <c r="P18" s="822"/>
      <c r="Q18" s="797"/>
      <c r="R18" s="798"/>
      <c r="S18" s="798"/>
      <c r="T18" s="798"/>
      <c r="U18" s="798"/>
      <c r="V18" s="798"/>
      <c r="W18" s="798"/>
      <c r="X18" s="798"/>
      <c r="Y18" s="798"/>
      <c r="Z18" s="798"/>
      <c r="AA18" s="798"/>
      <c r="AB18" s="798"/>
      <c r="AC18" s="798"/>
      <c r="AD18" s="798"/>
      <c r="AE18" s="799"/>
      <c r="AF18" s="800"/>
      <c r="AG18" s="801"/>
      <c r="AH18" s="801"/>
      <c r="AI18" s="801"/>
      <c r="AJ18" s="802"/>
      <c r="AK18" s="803"/>
      <c r="AL18" s="804"/>
      <c r="AM18" s="804"/>
      <c r="AN18" s="804"/>
      <c r="AO18" s="804"/>
      <c r="AP18" s="804"/>
      <c r="AQ18" s="804"/>
      <c r="AR18" s="804"/>
      <c r="AS18" s="804"/>
      <c r="AT18" s="804"/>
      <c r="AU18" s="805"/>
      <c r="AV18" s="805"/>
      <c r="AW18" s="805"/>
      <c r="AX18" s="805"/>
      <c r="AY18" s="806"/>
      <c r="AZ18" s="252"/>
      <c r="BA18" s="252"/>
      <c r="BB18" s="252"/>
      <c r="BC18" s="252"/>
      <c r="BD18" s="252"/>
      <c r="BE18" s="253"/>
      <c r="BF18" s="253"/>
      <c r="BG18" s="253"/>
      <c r="BH18" s="253"/>
      <c r="BI18" s="253"/>
      <c r="BJ18" s="253"/>
      <c r="BK18" s="253"/>
      <c r="BL18" s="253"/>
      <c r="BM18" s="253"/>
      <c r="BN18" s="253"/>
      <c r="BO18" s="253"/>
      <c r="BP18" s="253"/>
      <c r="BQ18" s="262">
        <v>12</v>
      </c>
      <c r="BR18" s="263"/>
      <c r="BS18" s="823"/>
      <c r="BT18" s="824"/>
      <c r="BU18" s="824"/>
      <c r="BV18" s="824"/>
      <c r="BW18" s="824"/>
      <c r="BX18" s="824"/>
      <c r="BY18" s="824"/>
      <c r="BZ18" s="824"/>
      <c r="CA18" s="824"/>
      <c r="CB18" s="824"/>
      <c r="CC18" s="824"/>
      <c r="CD18" s="824"/>
      <c r="CE18" s="824"/>
      <c r="CF18" s="824"/>
      <c r="CG18" s="825"/>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54"/>
    </row>
    <row r="19" spans="1:131" s="255" customFormat="1" ht="26.25" customHeight="1" x14ac:dyDescent="0.15">
      <c r="A19" s="261">
        <v>13</v>
      </c>
      <c r="B19" s="820"/>
      <c r="C19" s="821"/>
      <c r="D19" s="821"/>
      <c r="E19" s="821"/>
      <c r="F19" s="821"/>
      <c r="G19" s="821"/>
      <c r="H19" s="821"/>
      <c r="I19" s="821"/>
      <c r="J19" s="821"/>
      <c r="K19" s="821"/>
      <c r="L19" s="821"/>
      <c r="M19" s="821"/>
      <c r="N19" s="821"/>
      <c r="O19" s="821"/>
      <c r="P19" s="822"/>
      <c r="Q19" s="797"/>
      <c r="R19" s="798"/>
      <c r="S19" s="798"/>
      <c r="T19" s="798"/>
      <c r="U19" s="798"/>
      <c r="V19" s="798"/>
      <c r="W19" s="798"/>
      <c r="X19" s="798"/>
      <c r="Y19" s="798"/>
      <c r="Z19" s="798"/>
      <c r="AA19" s="798"/>
      <c r="AB19" s="798"/>
      <c r="AC19" s="798"/>
      <c r="AD19" s="798"/>
      <c r="AE19" s="799"/>
      <c r="AF19" s="800"/>
      <c r="AG19" s="801"/>
      <c r="AH19" s="801"/>
      <c r="AI19" s="801"/>
      <c r="AJ19" s="802"/>
      <c r="AK19" s="803"/>
      <c r="AL19" s="804"/>
      <c r="AM19" s="804"/>
      <c r="AN19" s="804"/>
      <c r="AO19" s="804"/>
      <c r="AP19" s="804"/>
      <c r="AQ19" s="804"/>
      <c r="AR19" s="804"/>
      <c r="AS19" s="804"/>
      <c r="AT19" s="804"/>
      <c r="AU19" s="805"/>
      <c r="AV19" s="805"/>
      <c r="AW19" s="805"/>
      <c r="AX19" s="805"/>
      <c r="AY19" s="806"/>
      <c r="AZ19" s="252"/>
      <c r="BA19" s="252"/>
      <c r="BB19" s="252"/>
      <c r="BC19" s="252"/>
      <c r="BD19" s="252"/>
      <c r="BE19" s="253"/>
      <c r="BF19" s="253"/>
      <c r="BG19" s="253"/>
      <c r="BH19" s="253"/>
      <c r="BI19" s="253"/>
      <c r="BJ19" s="253"/>
      <c r="BK19" s="253"/>
      <c r="BL19" s="253"/>
      <c r="BM19" s="253"/>
      <c r="BN19" s="253"/>
      <c r="BO19" s="253"/>
      <c r="BP19" s="253"/>
      <c r="BQ19" s="262">
        <v>13</v>
      </c>
      <c r="BR19" s="263"/>
      <c r="BS19" s="823"/>
      <c r="BT19" s="824"/>
      <c r="BU19" s="824"/>
      <c r="BV19" s="824"/>
      <c r="BW19" s="824"/>
      <c r="BX19" s="824"/>
      <c r="BY19" s="824"/>
      <c r="BZ19" s="824"/>
      <c r="CA19" s="824"/>
      <c r="CB19" s="824"/>
      <c r="CC19" s="824"/>
      <c r="CD19" s="824"/>
      <c r="CE19" s="824"/>
      <c r="CF19" s="824"/>
      <c r="CG19" s="825"/>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54"/>
    </row>
    <row r="20" spans="1:131" s="255" customFormat="1" ht="26.25" customHeight="1" x14ac:dyDescent="0.15">
      <c r="A20" s="261">
        <v>14</v>
      </c>
      <c r="B20" s="820"/>
      <c r="C20" s="821"/>
      <c r="D20" s="821"/>
      <c r="E20" s="821"/>
      <c r="F20" s="821"/>
      <c r="G20" s="821"/>
      <c r="H20" s="821"/>
      <c r="I20" s="821"/>
      <c r="J20" s="821"/>
      <c r="K20" s="821"/>
      <c r="L20" s="821"/>
      <c r="M20" s="821"/>
      <c r="N20" s="821"/>
      <c r="O20" s="821"/>
      <c r="P20" s="822"/>
      <c r="Q20" s="797"/>
      <c r="R20" s="798"/>
      <c r="S20" s="798"/>
      <c r="T20" s="798"/>
      <c r="U20" s="798"/>
      <c r="V20" s="798"/>
      <c r="W20" s="798"/>
      <c r="X20" s="798"/>
      <c r="Y20" s="798"/>
      <c r="Z20" s="798"/>
      <c r="AA20" s="798"/>
      <c r="AB20" s="798"/>
      <c r="AC20" s="798"/>
      <c r="AD20" s="798"/>
      <c r="AE20" s="799"/>
      <c r="AF20" s="800"/>
      <c r="AG20" s="801"/>
      <c r="AH20" s="801"/>
      <c r="AI20" s="801"/>
      <c r="AJ20" s="802"/>
      <c r="AK20" s="803"/>
      <c r="AL20" s="804"/>
      <c r="AM20" s="804"/>
      <c r="AN20" s="804"/>
      <c r="AO20" s="804"/>
      <c r="AP20" s="804"/>
      <c r="AQ20" s="804"/>
      <c r="AR20" s="804"/>
      <c r="AS20" s="804"/>
      <c r="AT20" s="804"/>
      <c r="AU20" s="805"/>
      <c r="AV20" s="805"/>
      <c r="AW20" s="805"/>
      <c r="AX20" s="805"/>
      <c r="AY20" s="806"/>
      <c r="AZ20" s="252"/>
      <c r="BA20" s="252"/>
      <c r="BB20" s="252"/>
      <c r="BC20" s="252"/>
      <c r="BD20" s="252"/>
      <c r="BE20" s="253"/>
      <c r="BF20" s="253"/>
      <c r="BG20" s="253"/>
      <c r="BH20" s="253"/>
      <c r="BI20" s="253"/>
      <c r="BJ20" s="253"/>
      <c r="BK20" s="253"/>
      <c r="BL20" s="253"/>
      <c r="BM20" s="253"/>
      <c r="BN20" s="253"/>
      <c r="BO20" s="253"/>
      <c r="BP20" s="253"/>
      <c r="BQ20" s="262">
        <v>14</v>
      </c>
      <c r="BR20" s="263"/>
      <c r="BS20" s="823"/>
      <c r="BT20" s="824"/>
      <c r="BU20" s="824"/>
      <c r="BV20" s="824"/>
      <c r="BW20" s="824"/>
      <c r="BX20" s="824"/>
      <c r="BY20" s="824"/>
      <c r="BZ20" s="824"/>
      <c r="CA20" s="824"/>
      <c r="CB20" s="824"/>
      <c r="CC20" s="824"/>
      <c r="CD20" s="824"/>
      <c r="CE20" s="824"/>
      <c r="CF20" s="824"/>
      <c r="CG20" s="825"/>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54"/>
    </row>
    <row r="21" spans="1:131" s="255" customFormat="1" ht="26.25" customHeight="1" thickBot="1" x14ac:dyDescent="0.2">
      <c r="A21" s="261">
        <v>15</v>
      </c>
      <c r="B21" s="820"/>
      <c r="C21" s="821"/>
      <c r="D21" s="821"/>
      <c r="E21" s="821"/>
      <c r="F21" s="821"/>
      <c r="G21" s="821"/>
      <c r="H21" s="821"/>
      <c r="I21" s="821"/>
      <c r="J21" s="821"/>
      <c r="K21" s="821"/>
      <c r="L21" s="821"/>
      <c r="M21" s="821"/>
      <c r="N21" s="821"/>
      <c r="O21" s="821"/>
      <c r="P21" s="822"/>
      <c r="Q21" s="797"/>
      <c r="R21" s="798"/>
      <c r="S21" s="798"/>
      <c r="T21" s="798"/>
      <c r="U21" s="798"/>
      <c r="V21" s="798"/>
      <c r="W21" s="798"/>
      <c r="X21" s="798"/>
      <c r="Y21" s="798"/>
      <c r="Z21" s="798"/>
      <c r="AA21" s="798"/>
      <c r="AB21" s="798"/>
      <c r="AC21" s="798"/>
      <c r="AD21" s="798"/>
      <c r="AE21" s="799"/>
      <c r="AF21" s="800"/>
      <c r="AG21" s="801"/>
      <c r="AH21" s="801"/>
      <c r="AI21" s="801"/>
      <c r="AJ21" s="802"/>
      <c r="AK21" s="803"/>
      <c r="AL21" s="804"/>
      <c r="AM21" s="804"/>
      <c r="AN21" s="804"/>
      <c r="AO21" s="804"/>
      <c r="AP21" s="804"/>
      <c r="AQ21" s="804"/>
      <c r="AR21" s="804"/>
      <c r="AS21" s="804"/>
      <c r="AT21" s="804"/>
      <c r="AU21" s="805"/>
      <c r="AV21" s="805"/>
      <c r="AW21" s="805"/>
      <c r="AX21" s="805"/>
      <c r="AY21" s="806"/>
      <c r="AZ21" s="252"/>
      <c r="BA21" s="252"/>
      <c r="BB21" s="252"/>
      <c r="BC21" s="252"/>
      <c r="BD21" s="252"/>
      <c r="BE21" s="253"/>
      <c r="BF21" s="253"/>
      <c r="BG21" s="253"/>
      <c r="BH21" s="253"/>
      <c r="BI21" s="253"/>
      <c r="BJ21" s="253"/>
      <c r="BK21" s="253"/>
      <c r="BL21" s="253"/>
      <c r="BM21" s="253"/>
      <c r="BN21" s="253"/>
      <c r="BO21" s="253"/>
      <c r="BP21" s="253"/>
      <c r="BQ21" s="262">
        <v>15</v>
      </c>
      <c r="BR21" s="263"/>
      <c r="BS21" s="823"/>
      <c r="BT21" s="824"/>
      <c r="BU21" s="824"/>
      <c r="BV21" s="824"/>
      <c r="BW21" s="824"/>
      <c r="BX21" s="824"/>
      <c r="BY21" s="824"/>
      <c r="BZ21" s="824"/>
      <c r="CA21" s="824"/>
      <c r="CB21" s="824"/>
      <c r="CC21" s="824"/>
      <c r="CD21" s="824"/>
      <c r="CE21" s="824"/>
      <c r="CF21" s="824"/>
      <c r="CG21" s="825"/>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54"/>
    </row>
    <row r="22" spans="1:131" s="255" customFormat="1" ht="26.25" customHeight="1" x14ac:dyDescent="0.15">
      <c r="A22" s="261">
        <v>16</v>
      </c>
      <c r="B22" s="820"/>
      <c r="C22" s="821"/>
      <c r="D22" s="821"/>
      <c r="E22" s="821"/>
      <c r="F22" s="821"/>
      <c r="G22" s="821"/>
      <c r="H22" s="821"/>
      <c r="I22" s="821"/>
      <c r="J22" s="821"/>
      <c r="K22" s="821"/>
      <c r="L22" s="821"/>
      <c r="M22" s="821"/>
      <c r="N22" s="821"/>
      <c r="O22" s="821"/>
      <c r="P22" s="822"/>
      <c r="Q22" s="826"/>
      <c r="R22" s="827"/>
      <c r="S22" s="827"/>
      <c r="T22" s="827"/>
      <c r="U22" s="827"/>
      <c r="V22" s="827"/>
      <c r="W22" s="827"/>
      <c r="X22" s="827"/>
      <c r="Y22" s="827"/>
      <c r="Z22" s="827"/>
      <c r="AA22" s="827"/>
      <c r="AB22" s="827"/>
      <c r="AC22" s="827"/>
      <c r="AD22" s="827"/>
      <c r="AE22" s="828"/>
      <c r="AF22" s="800"/>
      <c r="AG22" s="801"/>
      <c r="AH22" s="801"/>
      <c r="AI22" s="801"/>
      <c r="AJ22" s="802"/>
      <c r="AK22" s="841"/>
      <c r="AL22" s="842"/>
      <c r="AM22" s="842"/>
      <c r="AN22" s="842"/>
      <c r="AO22" s="842"/>
      <c r="AP22" s="842"/>
      <c r="AQ22" s="842"/>
      <c r="AR22" s="842"/>
      <c r="AS22" s="842"/>
      <c r="AT22" s="842"/>
      <c r="AU22" s="843"/>
      <c r="AV22" s="843"/>
      <c r="AW22" s="843"/>
      <c r="AX22" s="843"/>
      <c r="AY22" s="844"/>
      <c r="AZ22" s="845" t="s">
        <v>380</v>
      </c>
      <c r="BA22" s="845"/>
      <c r="BB22" s="845"/>
      <c r="BC22" s="845"/>
      <c r="BD22" s="846"/>
      <c r="BE22" s="253"/>
      <c r="BF22" s="253"/>
      <c r="BG22" s="253"/>
      <c r="BH22" s="253"/>
      <c r="BI22" s="253"/>
      <c r="BJ22" s="253"/>
      <c r="BK22" s="253"/>
      <c r="BL22" s="253"/>
      <c r="BM22" s="253"/>
      <c r="BN22" s="253"/>
      <c r="BO22" s="253"/>
      <c r="BP22" s="253"/>
      <c r="BQ22" s="262">
        <v>16</v>
      </c>
      <c r="BR22" s="263"/>
      <c r="BS22" s="823"/>
      <c r="BT22" s="824"/>
      <c r="BU22" s="824"/>
      <c r="BV22" s="824"/>
      <c r="BW22" s="824"/>
      <c r="BX22" s="824"/>
      <c r="BY22" s="824"/>
      <c r="BZ22" s="824"/>
      <c r="CA22" s="824"/>
      <c r="CB22" s="824"/>
      <c r="CC22" s="824"/>
      <c r="CD22" s="824"/>
      <c r="CE22" s="824"/>
      <c r="CF22" s="824"/>
      <c r="CG22" s="825"/>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54"/>
    </row>
    <row r="23" spans="1:131" s="255" customFormat="1" ht="26.25" customHeight="1" thickBot="1" x14ac:dyDescent="0.2">
      <c r="A23" s="264" t="s">
        <v>381</v>
      </c>
      <c r="B23" s="829" t="s">
        <v>382</v>
      </c>
      <c r="C23" s="830"/>
      <c r="D23" s="830"/>
      <c r="E23" s="830"/>
      <c r="F23" s="830"/>
      <c r="G23" s="830"/>
      <c r="H23" s="830"/>
      <c r="I23" s="830"/>
      <c r="J23" s="830"/>
      <c r="K23" s="830"/>
      <c r="L23" s="830"/>
      <c r="M23" s="830"/>
      <c r="N23" s="830"/>
      <c r="O23" s="830"/>
      <c r="P23" s="831"/>
      <c r="Q23" s="832">
        <v>9024</v>
      </c>
      <c r="R23" s="833"/>
      <c r="S23" s="833"/>
      <c r="T23" s="833"/>
      <c r="U23" s="833"/>
      <c r="V23" s="833">
        <v>8814</v>
      </c>
      <c r="W23" s="833"/>
      <c r="X23" s="833"/>
      <c r="Y23" s="833"/>
      <c r="Z23" s="833"/>
      <c r="AA23" s="833">
        <v>210</v>
      </c>
      <c r="AB23" s="833"/>
      <c r="AC23" s="833"/>
      <c r="AD23" s="833"/>
      <c r="AE23" s="834"/>
      <c r="AF23" s="835">
        <v>210</v>
      </c>
      <c r="AG23" s="833"/>
      <c r="AH23" s="833"/>
      <c r="AI23" s="833"/>
      <c r="AJ23" s="836"/>
      <c r="AK23" s="837"/>
      <c r="AL23" s="838"/>
      <c r="AM23" s="838"/>
      <c r="AN23" s="838"/>
      <c r="AO23" s="838"/>
      <c r="AP23" s="833">
        <v>6691</v>
      </c>
      <c r="AQ23" s="833"/>
      <c r="AR23" s="833"/>
      <c r="AS23" s="833"/>
      <c r="AT23" s="833"/>
      <c r="AU23" s="839"/>
      <c r="AV23" s="839"/>
      <c r="AW23" s="839"/>
      <c r="AX23" s="839"/>
      <c r="AY23" s="840"/>
      <c r="AZ23" s="848" t="s">
        <v>125</v>
      </c>
      <c r="BA23" s="849"/>
      <c r="BB23" s="849"/>
      <c r="BC23" s="849"/>
      <c r="BD23" s="850"/>
      <c r="BE23" s="253"/>
      <c r="BF23" s="253"/>
      <c r="BG23" s="253"/>
      <c r="BH23" s="253"/>
      <c r="BI23" s="253"/>
      <c r="BJ23" s="253"/>
      <c r="BK23" s="253"/>
      <c r="BL23" s="253"/>
      <c r="BM23" s="253"/>
      <c r="BN23" s="253"/>
      <c r="BO23" s="253"/>
      <c r="BP23" s="253"/>
      <c r="BQ23" s="262">
        <v>17</v>
      </c>
      <c r="BR23" s="263"/>
      <c r="BS23" s="823"/>
      <c r="BT23" s="824"/>
      <c r="BU23" s="824"/>
      <c r="BV23" s="824"/>
      <c r="BW23" s="824"/>
      <c r="BX23" s="824"/>
      <c r="BY23" s="824"/>
      <c r="BZ23" s="824"/>
      <c r="CA23" s="824"/>
      <c r="CB23" s="824"/>
      <c r="CC23" s="824"/>
      <c r="CD23" s="824"/>
      <c r="CE23" s="824"/>
      <c r="CF23" s="824"/>
      <c r="CG23" s="825"/>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54"/>
    </row>
    <row r="24" spans="1:131" s="255" customFormat="1" ht="26.25" customHeight="1" x14ac:dyDescent="0.15">
      <c r="A24" s="847" t="s">
        <v>383</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2"/>
      <c r="BA24" s="252"/>
      <c r="BB24" s="252"/>
      <c r="BC24" s="252"/>
      <c r="BD24" s="252"/>
      <c r="BE24" s="253"/>
      <c r="BF24" s="253"/>
      <c r="BG24" s="253"/>
      <c r="BH24" s="253"/>
      <c r="BI24" s="253"/>
      <c r="BJ24" s="253"/>
      <c r="BK24" s="253"/>
      <c r="BL24" s="253"/>
      <c r="BM24" s="253"/>
      <c r="BN24" s="253"/>
      <c r="BO24" s="253"/>
      <c r="BP24" s="253"/>
      <c r="BQ24" s="262">
        <v>18</v>
      </c>
      <c r="BR24" s="263"/>
      <c r="BS24" s="823"/>
      <c r="BT24" s="824"/>
      <c r="BU24" s="824"/>
      <c r="BV24" s="824"/>
      <c r="BW24" s="824"/>
      <c r="BX24" s="824"/>
      <c r="BY24" s="824"/>
      <c r="BZ24" s="824"/>
      <c r="CA24" s="824"/>
      <c r="CB24" s="824"/>
      <c r="CC24" s="824"/>
      <c r="CD24" s="824"/>
      <c r="CE24" s="824"/>
      <c r="CF24" s="824"/>
      <c r="CG24" s="825"/>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23"/>
      <c r="BT25" s="824"/>
      <c r="BU25" s="824"/>
      <c r="BV25" s="824"/>
      <c r="BW25" s="824"/>
      <c r="BX25" s="824"/>
      <c r="BY25" s="824"/>
      <c r="BZ25" s="824"/>
      <c r="CA25" s="824"/>
      <c r="CB25" s="824"/>
      <c r="CC25" s="824"/>
      <c r="CD25" s="824"/>
      <c r="CE25" s="824"/>
      <c r="CF25" s="824"/>
      <c r="CG25" s="825"/>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46"/>
    </row>
    <row r="26" spans="1:131" s="247" customFormat="1" ht="26.25" customHeight="1" x14ac:dyDescent="0.15">
      <c r="A26" s="782" t="s">
        <v>362</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1" t="s">
        <v>388</v>
      </c>
      <c r="AG26" s="852"/>
      <c r="AH26" s="852"/>
      <c r="AI26" s="852"/>
      <c r="AJ26" s="853"/>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369</v>
      </c>
      <c r="BF26" s="760"/>
      <c r="BG26" s="760"/>
      <c r="BH26" s="760"/>
      <c r="BI26" s="771"/>
      <c r="BJ26" s="252"/>
      <c r="BK26" s="252"/>
      <c r="BL26" s="252"/>
      <c r="BM26" s="252"/>
      <c r="BN26" s="252"/>
      <c r="BO26" s="265"/>
      <c r="BP26" s="265"/>
      <c r="BQ26" s="262">
        <v>20</v>
      </c>
      <c r="BR26" s="263"/>
      <c r="BS26" s="823"/>
      <c r="BT26" s="824"/>
      <c r="BU26" s="824"/>
      <c r="BV26" s="824"/>
      <c r="BW26" s="824"/>
      <c r="BX26" s="824"/>
      <c r="BY26" s="824"/>
      <c r="BZ26" s="824"/>
      <c r="CA26" s="824"/>
      <c r="CB26" s="824"/>
      <c r="CC26" s="824"/>
      <c r="CD26" s="824"/>
      <c r="CE26" s="824"/>
      <c r="CF26" s="824"/>
      <c r="CG26" s="825"/>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4"/>
      <c r="AG27" s="855"/>
      <c r="AH27" s="855"/>
      <c r="AI27" s="855"/>
      <c r="AJ27" s="856"/>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23"/>
      <c r="BT27" s="824"/>
      <c r="BU27" s="824"/>
      <c r="BV27" s="824"/>
      <c r="BW27" s="824"/>
      <c r="BX27" s="824"/>
      <c r="BY27" s="824"/>
      <c r="BZ27" s="824"/>
      <c r="CA27" s="824"/>
      <c r="CB27" s="824"/>
      <c r="CC27" s="824"/>
      <c r="CD27" s="824"/>
      <c r="CE27" s="824"/>
      <c r="CF27" s="824"/>
      <c r="CG27" s="825"/>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1">
        <v>2573</v>
      </c>
      <c r="R28" s="862"/>
      <c r="S28" s="862"/>
      <c r="T28" s="862"/>
      <c r="U28" s="862"/>
      <c r="V28" s="862">
        <v>2690</v>
      </c>
      <c r="W28" s="862"/>
      <c r="X28" s="862"/>
      <c r="Y28" s="862"/>
      <c r="Z28" s="862"/>
      <c r="AA28" s="862">
        <v>-117</v>
      </c>
      <c r="AB28" s="862"/>
      <c r="AC28" s="862"/>
      <c r="AD28" s="862"/>
      <c r="AE28" s="863"/>
      <c r="AF28" s="864">
        <v>-117</v>
      </c>
      <c r="AG28" s="862"/>
      <c r="AH28" s="862"/>
      <c r="AI28" s="862"/>
      <c r="AJ28" s="865"/>
      <c r="AK28" s="866">
        <v>211</v>
      </c>
      <c r="AL28" s="857"/>
      <c r="AM28" s="857"/>
      <c r="AN28" s="857"/>
      <c r="AO28" s="857"/>
      <c r="AP28" s="1135" t="s">
        <v>497</v>
      </c>
      <c r="AQ28" s="1136"/>
      <c r="AR28" s="1136"/>
      <c r="AS28" s="1136"/>
      <c r="AT28" s="1137"/>
      <c r="AU28" s="857" t="s">
        <v>497</v>
      </c>
      <c r="AV28" s="857"/>
      <c r="AW28" s="857"/>
      <c r="AX28" s="857"/>
      <c r="AY28" s="857"/>
      <c r="AZ28" s="858" t="s">
        <v>497</v>
      </c>
      <c r="BA28" s="858"/>
      <c r="BB28" s="858"/>
      <c r="BC28" s="858"/>
      <c r="BD28" s="858"/>
      <c r="BE28" s="859"/>
      <c r="BF28" s="859"/>
      <c r="BG28" s="859"/>
      <c r="BH28" s="859"/>
      <c r="BI28" s="860"/>
      <c r="BJ28" s="252"/>
      <c r="BK28" s="252"/>
      <c r="BL28" s="252"/>
      <c r="BM28" s="252"/>
      <c r="BN28" s="252"/>
      <c r="BO28" s="265"/>
      <c r="BP28" s="265"/>
      <c r="BQ28" s="262">
        <v>22</v>
      </c>
      <c r="BR28" s="263"/>
      <c r="BS28" s="823"/>
      <c r="BT28" s="824"/>
      <c r="BU28" s="824"/>
      <c r="BV28" s="824"/>
      <c r="BW28" s="824"/>
      <c r="BX28" s="824"/>
      <c r="BY28" s="824"/>
      <c r="BZ28" s="824"/>
      <c r="CA28" s="824"/>
      <c r="CB28" s="824"/>
      <c r="CC28" s="824"/>
      <c r="CD28" s="824"/>
      <c r="CE28" s="824"/>
      <c r="CF28" s="824"/>
      <c r="CG28" s="825"/>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46"/>
    </row>
    <row r="29" spans="1:131" s="247" customFormat="1" ht="26.25" customHeight="1" x14ac:dyDescent="0.15">
      <c r="A29" s="266">
        <v>2</v>
      </c>
      <c r="B29" s="820" t="s">
        <v>394</v>
      </c>
      <c r="C29" s="821"/>
      <c r="D29" s="821"/>
      <c r="E29" s="821"/>
      <c r="F29" s="821"/>
      <c r="G29" s="821"/>
      <c r="H29" s="821"/>
      <c r="I29" s="821"/>
      <c r="J29" s="821"/>
      <c r="K29" s="821"/>
      <c r="L29" s="821"/>
      <c r="M29" s="821"/>
      <c r="N29" s="821"/>
      <c r="O29" s="821"/>
      <c r="P29" s="822"/>
      <c r="Q29" s="797">
        <v>2392</v>
      </c>
      <c r="R29" s="798"/>
      <c r="S29" s="798"/>
      <c r="T29" s="798"/>
      <c r="U29" s="798"/>
      <c r="V29" s="798">
        <v>2322</v>
      </c>
      <c r="W29" s="798"/>
      <c r="X29" s="798"/>
      <c r="Y29" s="798"/>
      <c r="Z29" s="798"/>
      <c r="AA29" s="798">
        <v>70</v>
      </c>
      <c r="AB29" s="798"/>
      <c r="AC29" s="798"/>
      <c r="AD29" s="798"/>
      <c r="AE29" s="799"/>
      <c r="AF29" s="800">
        <v>70</v>
      </c>
      <c r="AG29" s="801"/>
      <c r="AH29" s="801"/>
      <c r="AI29" s="801"/>
      <c r="AJ29" s="802"/>
      <c r="AK29" s="869">
        <v>31</v>
      </c>
      <c r="AL29" s="870"/>
      <c r="AM29" s="870"/>
      <c r="AN29" s="870"/>
      <c r="AO29" s="870"/>
      <c r="AP29" s="870" t="s">
        <v>497</v>
      </c>
      <c r="AQ29" s="870"/>
      <c r="AR29" s="870"/>
      <c r="AS29" s="870"/>
      <c r="AT29" s="870"/>
      <c r="AU29" s="870" t="s">
        <v>497</v>
      </c>
      <c r="AV29" s="870"/>
      <c r="AW29" s="870"/>
      <c r="AX29" s="870"/>
      <c r="AY29" s="870"/>
      <c r="AZ29" s="871" t="s">
        <v>497</v>
      </c>
      <c r="BA29" s="871"/>
      <c r="BB29" s="871"/>
      <c r="BC29" s="871"/>
      <c r="BD29" s="871"/>
      <c r="BE29" s="867"/>
      <c r="BF29" s="867"/>
      <c r="BG29" s="867"/>
      <c r="BH29" s="867"/>
      <c r="BI29" s="868"/>
      <c r="BJ29" s="252"/>
      <c r="BK29" s="252"/>
      <c r="BL29" s="252"/>
      <c r="BM29" s="252"/>
      <c r="BN29" s="252"/>
      <c r="BO29" s="265"/>
      <c r="BP29" s="265"/>
      <c r="BQ29" s="262">
        <v>23</v>
      </c>
      <c r="BR29" s="263"/>
      <c r="BS29" s="823"/>
      <c r="BT29" s="824"/>
      <c r="BU29" s="824"/>
      <c r="BV29" s="824"/>
      <c r="BW29" s="824"/>
      <c r="BX29" s="824"/>
      <c r="BY29" s="824"/>
      <c r="BZ29" s="824"/>
      <c r="CA29" s="824"/>
      <c r="CB29" s="824"/>
      <c r="CC29" s="824"/>
      <c r="CD29" s="824"/>
      <c r="CE29" s="824"/>
      <c r="CF29" s="824"/>
      <c r="CG29" s="825"/>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46"/>
    </row>
    <row r="30" spans="1:131" s="247" customFormat="1" ht="26.25" customHeight="1" x14ac:dyDescent="0.15">
      <c r="A30" s="266">
        <v>3</v>
      </c>
      <c r="B30" s="820" t="s">
        <v>395</v>
      </c>
      <c r="C30" s="821"/>
      <c r="D30" s="821"/>
      <c r="E30" s="821"/>
      <c r="F30" s="821"/>
      <c r="G30" s="821"/>
      <c r="H30" s="821"/>
      <c r="I30" s="821"/>
      <c r="J30" s="821"/>
      <c r="K30" s="821"/>
      <c r="L30" s="821"/>
      <c r="M30" s="821"/>
      <c r="N30" s="821"/>
      <c r="O30" s="821"/>
      <c r="P30" s="822"/>
      <c r="Q30" s="797">
        <v>314</v>
      </c>
      <c r="R30" s="798"/>
      <c r="S30" s="798"/>
      <c r="T30" s="798"/>
      <c r="U30" s="798"/>
      <c r="V30" s="798">
        <v>314</v>
      </c>
      <c r="W30" s="798"/>
      <c r="X30" s="798"/>
      <c r="Y30" s="798"/>
      <c r="Z30" s="798"/>
      <c r="AA30" s="798">
        <v>0</v>
      </c>
      <c r="AB30" s="798"/>
      <c r="AC30" s="798"/>
      <c r="AD30" s="798"/>
      <c r="AE30" s="799"/>
      <c r="AF30" s="800">
        <v>0</v>
      </c>
      <c r="AG30" s="801"/>
      <c r="AH30" s="801"/>
      <c r="AI30" s="801"/>
      <c r="AJ30" s="802"/>
      <c r="AK30" s="869">
        <v>13</v>
      </c>
      <c r="AL30" s="870"/>
      <c r="AM30" s="870"/>
      <c r="AN30" s="870"/>
      <c r="AO30" s="870"/>
      <c r="AP30" s="870" t="s">
        <v>497</v>
      </c>
      <c r="AQ30" s="870"/>
      <c r="AR30" s="870"/>
      <c r="AS30" s="870"/>
      <c r="AT30" s="870"/>
      <c r="AU30" s="870" t="s">
        <v>497</v>
      </c>
      <c r="AV30" s="870"/>
      <c r="AW30" s="870"/>
      <c r="AX30" s="870"/>
      <c r="AY30" s="870"/>
      <c r="AZ30" s="871" t="s">
        <v>497</v>
      </c>
      <c r="BA30" s="871"/>
      <c r="BB30" s="871"/>
      <c r="BC30" s="871"/>
      <c r="BD30" s="871"/>
      <c r="BE30" s="867"/>
      <c r="BF30" s="867"/>
      <c r="BG30" s="867"/>
      <c r="BH30" s="867"/>
      <c r="BI30" s="868"/>
      <c r="BJ30" s="252"/>
      <c r="BK30" s="252"/>
      <c r="BL30" s="252"/>
      <c r="BM30" s="252"/>
      <c r="BN30" s="252"/>
      <c r="BO30" s="265"/>
      <c r="BP30" s="265"/>
      <c r="BQ30" s="262">
        <v>24</v>
      </c>
      <c r="BR30" s="263"/>
      <c r="BS30" s="823"/>
      <c r="BT30" s="824"/>
      <c r="BU30" s="824"/>
      <c r="BV30" s="824"/>
      <c r="BW30" s="824"/>
      <c r="BX30" s="824"/>
      <c r="BY30" s="824"/>
      <c r="BZ30" s="824"/>
      <c r="CA30" s="824"/>
      <c r="CB30" s="824"/>
      <c r="CC30" s="824"/>
      <c r="CD30" s="824"/>
      <c r="CE30" s="824"/>
      <c r="CF30" s="824"/>
      <c r="CG30" s="825"/>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46"/>
    </row>
    <row r="31" spans="1:131" s="247" customFormat="1" ht="26.25" customHeight="1" x14ac:dyDescent="0.15">
      <c r="A31" s="266">
        <v>4</v>
      </c>
      <c r="B31" s="820" t="s">
        <v>396</v>
      </c>
      <c r="C31" s="821"/>
      <c r="D31" s="821"/>
      <c r="E31" s="821"/>
      <c r="F31" s="821"/>
      <c r="G31" s="821"/>
      <c r="H31" s="821"/>
      <c r="I31" s="821"/>
      <c r="J31" s="821"/>
      <c r="K31" s="821"/>
      <c r="L31" s="821"/>
      <c r="M31" s="821"/>
      <c r="N31" s="821"/>
      <c r="O31" s="821"/>
      <c r="P31" s="822"/>
      <c r="Q31" s="797">
        <v>699</v>
      </c>
      <c r="R31" s="798"/>
      <c r="S31" s="798"/>
      <c r="T31" s="798"/>
      <c r="U31" s="798"/>
      <c r="V31" s="798">
        <v>681</v>
      </c>
      <c r="W31" s="798"/>
      <c r="X31" s="798"/>
      <c r="Y31" s="798"/>
      <c r="Z31" s="798"/>
      <c r="AA31" s="798">
        <v>18</v>
      </c>
      <c r="AB31" s="798"/>
      <c r="AC31" s="798"/>
      <c r="AD31" s="798"/>
      <c r="AE31" s="799"/>
      <c r="AF31" s="800">
        <v>260</v>
      </c>
      <c r="AG31" s="801"/>
      <c r="AH31" s="801"/>
      <c r="AI31" s="801"/>
      <c r="AJ31" s="802"/>
      <c r="AK31" s="869">
        <v>84</v>
      </c>
      <c r="AL31" s="870"/>
      <c r="AM31" s="870"/>
      <c r="AN31" s="870"/>
      <c r="AO31" s="870"/>
      <c r="AP31" s="870">
        <v>4957</v>
      </c>
      <c r="AQ31" s="870"/>
      <c r="AR31" s="870"/>
      <c r="AS31" s="870"/>
      <c r="AT31" s="870"/>
      <c r="AU31" s="870">
        <v>793</v>
      </c>
      <c r="AV31" s="870"/>
      <c r="AW31" s="870"/>
      <c r="AX31" s="870"/>
      <c r="AY31" s="870"/>
      <c r="AZ31" s="871" t="s">
        <v>497</v>
      </c>
      <c r="BA31" s="871"/>
      <c r="BB31" s="871"/>
      <c r="BC31" s="871"/>
      <c r="BD31" s="871"/>
      <c r="BE31" s="867" t="s">
        <v>397</v>
      </c>
      <c r="BF31" s="867"/>
      <c r="BG31" s="867"/>
      <c r="BH31" s="867"/>
      <c r="BI31" s="868"/>
      <c r="BJ31" s="252"/>
      <c r="BK31" s="252"/>
      <c r="BL31" s="252"/>
      <c r="BM31" s="252"/>
      <c r="BN31" s="252"/>
      <c r="BO31" s="265"/>
      <c r="BP31" s="265"/>
      <c r="BQ31" s="262">
        <v>25</v>
      </c>
      <c r="BR31" s="263"/>
      <c r="BS31" s="823"/>
      <c r="BT31" s="824"/>
      <c r="BU31" s="824"/>
      <c r="BV31" s="824"/>
      <c r="BW31" s="824"/>
      <c r="BX31" s="824"/>
      <c r="BY31" s="824"/>
      <c r="BZ31" s="824"/>
      <c r="CA31" s="824"/>
      <c r="CB31" s="824"/>
      <c r="CC31" s="824"/>
      <c r="CD31" s="824"/>
      <c r="CE31" s="824"/>
      <c r="CF31" s="824"/>
      <c r="CG31" s="825"/>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46"/>
    </row>
    <row r="32" spans="1:131" s="247" customFormat="1" ht="26.25" customHeight="1" x14ac:dyDescent="0.15">
      <c r="A32" s="266">
        <v>5</v>
      </c>
      <c r="B32" s="820" t="s">
        <v>398</v>
      </c>
      <c r="C32" s="821"/>
      <c r="D32" s="821"/>
      <c r="E32" s="821"/>
      <c r="F32" s="821"/>
      <c r="G32" s="821"/>
      <c r="H32" s="821"/>
      <c r="I32" s="821"/>
      <c r="J32" s="821"/>
      <c r="K32" s="821"/>
      <c r="L32" s="821"/>
      <c r="M32" s="821"/>
      <c r="N32" s="821"/>
      <c r="O32" s="821"/>
      <c r="P32" s="822"/>
      <c r="Q32" s="797">
        <v>1185</v>
      </c>
      <c r="R32" s="798"/>
      <c r="S32" s="798"/>
      <c r="T32" s="798"/>
      <c r="U32" s="798"/>
      <c r="V32" s="798">
        <v>1157</v>
      </c>
      <c r="W32" s="798"/>
      <c r="X32" s="798"/>
      <c r="Y32" s="798"/>
      <c r="Z32" s="798"/>
      <c r="AA32" s="798">
        <v>28</v>
      </c>
      <c r="AB32" s="798"/>
      <c r="AC32" s="798"/>
      <c r="AD32" s="798"/>
      <c r="AE32" s="799"/>
      <c r="AF32" s="800">
        <v>28</v>
      </c>
      <c r="AG32" s="801"/>
      <c r="AH32" s="801"/>
      <c r="AI32" s="801"/>
      <c r="AJ32" s="802"/>
      <c r="AK32" s="869">
        <v>513</v>
      </c>
      <c r="AL32" s="870"/>
      <c r="AM32" s="870"/>
      <c r="AN32" s="870"/>
      <c r="AO32" s="870"/>
      <c r="AP32" s="870">
        <v>7662</v>
      </c>
      <c r="AQ32" s="870"/>
      <c r="AR32" s="870"/>
      <c r="AS32" s="870"/>
      <c r="AT32" s="870"/>
      <c r="AU32" s="870">
        <v>6574</v>
      </c>
      <c r="AV32" s="870"/>
      <c r="AW32" s="870"/>
      <c r="AX32" s="870"/>
      <c r="AY32" s="870"/>
      <c r="AZ32" s="871" t="s">
        <v>497</v>
      </c>
      <c r="BA32" s="871"/>
      <c r="BB32" s="871"/>
      <c r="BC32" s="871"/>
      <c r="BD32" s="871"/>
      <c r="BE32" s="867" t="s">
        <v>399</v>
      </c>
      <c r="BF32" s="867"/>
      <c r="BG32" s="867"/>
      <c r="BH32" s="867"/>
      <c r="BI32" s="868"/>
      <c r="BJ32" s="252"/>
      <c r="BK32" s="252"/>
      <c r="BL32" s="252"/>
      <c r="BM32" s="252"/>
      <c r="BN32" s="252"/>
      <c r="BO32" s="265"/>
      <c r="BP32" s="265"/>
      <c r="BQ32" s="262">
        <v>26</v>
      </c>
      <c r="BR32" s="263"/>
      <c r="BS32" s="823"/>
      <c r="BT32" s="824"/>
      <c r="BU32" s="824"/>
      <c r="BV32" s="824"/>
      <c r="BW32" s="824"/>
      <c r="BX32" s="824"/>
      <c r="BY32" s="824"/>
      <c r="BZ32" s="824"/>
      <c r="CA32" s="824"/>
      <c r="CB32" s="824"/>
      <c r="CC32" s="824"/>
      <c r="CD32" s="824"/>
      <c r="CE32" s="824"/>
      <c r="CF32" s="824"/>
      <c r="CG32" s="825"/>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46"/>
    </row>
    <row r="33" spans="1:131" s="247" customFormat="1" ht="26.25" customHeight="1" x14ac:dyDescent="0.15">
      <c r="A33" s="266">
        <v>6</v>
      </c>
      <c r="B33" s="820"/>
      <c r="C33" s="821"/>
      <c r="D33" s="821"/>
      <c r="E33" s="821"/>
      <c r="F33" s="821"/>
      <c r="G33" s="821"/>
      <c r="H33" s="821"/>
      <c r="I33" s="821"/>
      <c r="J33" s="821"/>
      <c r="K33" s="821"/>
      <c r="L33" s="821"/>
      <c r="M33" s="821"/>
      <c r="N33" s="821"/>
      <c r="O33" s="821"/>
      <c r="P33" s="822"/>
      <c r="Q33" s="797"/>
      <c r="R33" s="798"/>
      <c r="S33" s="798"/>
      <c r="T33" s="798"/>
      <c r="U33" s="798"/>
      <c r="V33" s="798"/>
      <c r="W33" s="798"/>
      <c r="X33" s="798"/>
      <c r="Y33" s="798"/>
      <c r="Z33" s="798"/>
      <c r="AA33" s="798"/>
      <c r="AB33" s="798"/>
      <c r="AC33" s="798"/>
      <c r="AD33" s="798"/>
      <c r="AE33" s="799"/>
      <c r="AF33" s="800"/>
      <c r="AG33" s="801"/>
      <c r="AH33" s="801"/>
      <c r="AI33" s="801"/>
      <c r="AJ33" s="802"/>
      <c r="AK33" s="869"/>
      <c r="AL33" s="870"/>
      <c r="AM33" s="870"/>
      <c r="AN33" s="870"/>
      <c r="AO33" s="870"/>
      <c r="AP33" s="870"/>
      <c r="AQ33" s="870"/>
      <c r="AR33" s="870"/>
      <c r="AS33" s="870"/>
      <c r="AT33" s="870"/>
      <c r="AU33" s="870"/>
      <c r="AV33" s="870"/>
      <c r="AW33" s="870"/>
      <c r="AX33" s="870"/>
      <c r="AY33" s="870"/>
      <c r="AZ33" s="871"/>
      <c r="BA33" s="871"/>
      <c r="BB33" s="871"/>
      <c r="BC33" s="871"/>
      <c r="BD33" s="871"/>
      <c r="BE33" s="867"/>
      <c r="BF33" s="867"/>
      <c r="BG33" s="867"/>
      <c r="BH33" s="867"/>
      <c r="BI33" s="868"/>
      <c r="BJ33" s="252"/>
      <c r="BK33" s="252"/>
      <c r="BL33" s="252"/>
      <c r="BM33" s="252"/>
      <c r="BN33" s="252"/>
      <c r="BO33" s="265"/>
      <c r="BP33" s="265"/>
      <c r="BQ33" s="262">
        <v>27</v>
      </c>
      <c r="BR33" s="263"/>
      <c r="BS33" s="823"/>
      <c r="BT33" s="824"/>
      <c r="BU33" s="824"/>
      <c r="BV33" s="824"/>
      <c r="BW33" s="824"/>
      <c r="BX33" s="824"/>
      <c r="BY33" s="824"/>
      <c r="BZ33" s="824"/>
      <c r="CA33" s="824"/>
      <c r="CB33" s="824"/>
      <c r="CC33" s="824"/>
      <c r="CD33" s="824"/>
      <c r="CE33" s="824"/>
      <c r="CF33" s="824"/>
      <c r="CG33" s="825"/>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46"/>
    </row>
    <row r="34" spans="1:131" s="247" customFormat="1" ht="26.25" customHeight="1" x14ac:dyDescent="0.15">
      <c r="A34" s="266">
        <v>7</v>
      </c>
      <c r="B34" s="820"/>
      <c r="C34" s="821"/>
      <c r="D34" s="821"/>
      <c r="E34" s="821"/>
      <c r="F34" s="821"/>
      <c r="G34" s="821"/>
      <c r="H34" s="821"/>
      <c r="I34" s="821"/>
      <c r="J34" s="821"/>
      <c r="K34" s="821"/>
      <c r="L34" s="821"/>
      <c r="M34" s="821"/>
      <c r="N34" s="821"/>
      <c r="O34" s="821"/>
      <c r="P34" s="822"/>
      <c r="Q34" s="797"/>
      <c r="R34" s="798"/>
      <c r="S34" s="798"/>
      <c r="T34" s="798"/>
      <c r="U34" s="798"/>
      <c r="V34" s="798"/>
      <c r="W34" s="798"/>
      <c r="X34" s="798"/>
      <c r="Y34" s="798"/>
      <c r="Z34" s="798"/>
      <c r="AA34" s="798"/>
      <c r="AB34" s="798"/>
      <c r="AC34" s="798"/>
      <c r="AD34" s="798"/>
      <c r="AE34" s="799"/>
      <c r="AF34" s="800"/>
      <c r="AG34" s="801"/>
      <c r="AH34" s="801"/>
      <c r="AI34" s="801"/>
      <c r="AJ34" s="802"/>
      <c r="AK34" s="869"/>
      <c r="AL34" s="870"/>
      <c r="AM34" s="870"/>
      <c r="AN34" s="870"/>
      <c r="AO34" s="870"/>
      <c r="AP34" s="870"/>
      <c r="AQ34" s="870"/>
      <c r="AR34" s="870"/>
      <c r="AS34" s="870"/>
      <c r="AT34" s="870"/>
      <c r="AU34" s="870"/>
      <c r="AV34" s="870"/>
      <c r="AW34" s="870"/>
      <c r="AX34" s="870"/>
      <c r="AY34" s="870"/>
      <c r="AZ34" s="871"/>
      <c r="BA34" s="871"/>
      <c r="BB34" s="871"/>
      <c r="BC34" s="871"/>
      <c r="BD34" s="871"/>
      <c r="BE34" s="867"/>
      <c r="BF34" s="867"/>
      <c r="BG34" s="867"/>
      <c r="BH34" s="867"/>
      <c r="BI34" s="868"/>
      <c r="BJ34" s="252"/>
      <c r="BK34" s="252"/>
      <c r="BL34" s="252"/>
      <c r="BM34" s="252"/>
      <c r="BN34" s="252"/>
      <c r="BO34" s="265"/>
      <c r="BP34" s="265"/>
      <c r="BQ34" s="262">
        <v>28</v>
      </c>
      <c r="BR34" s="263"/>
      <c r="BS34" s="823"/>
      <c r="BT34" s="824"/>
      <c r="BU34" s="824"/>
      <c r="BV34" s="824"/>
      <c r="BW34" s="824"/>
      <c r="BX34" s="824"/>
      <c r="BY34" s="824"/>
      <c r="BZ34" s="824"/>
      <c r="CA34" s="824"/>
      <c r="CB34" s="824"/>
      <c r="CC34" s="824"/>
      <c r="CD34" s="824"/>
      <c r="CE34" s="824"/>
      <c r="CF34" s="824"/>
      <c r="CG34" s="825"/>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46"/>
    </row>
    <row r="35" spans="1:131" s="247" customFormat="1" ht="26.25" customHeight="1" x14ac:dyDescent="0.15">
      <c r="A35" s="266">
        <v>8</v>
      </c>
      <c r="B35" s="820"/>
      <c r="C35" s="821"/>
      <c r="D35" s="821"/>
      <c r="E35" s="821"/>
      <c r="F35" s="821"/>
      <c r="G35" s="821"/>
      <c r="H35" s="821"/>
      <c r="I35" s="821"/>
      <c r="J35" s="821"/>
      <c r="K35" s="821"/>
      <c r="L35" s="821"/>
      <c r="M35" s="821"/>
      <c r="N35" s="821"/>
      <c r="O35" s="821"/>
      <c r="P35" s="822"/>
      <c r="Q35" s="797"/>
      <c r="R35" s="798"/>
      <c r="S35" s="798"/>
      <c r="T35" s="798"/>
      <c r="U35" s="798"/>
      <c r="V35" s="798"/>
      <c r="W35" s="798"/>
      <c r="X35" s="798"/>
      <c r="Y35" s="798"/>
      <c r="Z35" s="798"/>
      <c r="AA35" s="798"/>
      <c r="AB35" s="798"/>
      <c r="AC35" s="798"/>
      <c r="AD35" s="798"/>
      <c r="AE35" s="799"/>
      <c r="AF35" s="800"/>
      <c r="AG35" s="801"/>
      <c r="AH35" s="801"/>
      <c r="AI35" s="801"/>
      <c r="AJ35" s="802"/>
      <c r="AK35" s="869"/>
      <c r="AL35" s="870"/>
      <c r="AM35" s="870"/>
      <c r="AN35" s="870"/>
      <c r="AO35" s="870"/>
      <c r="AP35" s="870"/>
      <c r="AQ35" s="870"/>
      <c r="AR35" s="870"/>
      <c r="AS35" s="870"/>
      <c r="AT35" s="870"/>
      <c r="AU35" s="870"/>
      <c r="AV35" s="870"/>
      <c r="AW35" s="870"/>
      <c r="AX35" s="870"/>
      <c r="AY35" s="870"/>
      <c r="AZ35" s="871"/>
      <c r="BA35" s="871"/>
      <c r="BB35" s="871"/>
      <c r="BC35" s="871"/>
      <c r="BD35" s="871"/>
      <c r="BE35" s="867"/>
      <c r="BF35" s="867"/>
      <c r="BG35" s="867"/>
      <c r="BH35" s="867"/>
      <c r="BI35" s="868"/>
      <c r="BJ35" s="252"/>
      <c r="BK35" s="252"/>
      <c r="BL35" s="252"/>
      <c r="BM35" s="252"/>
      <c r="BN35" s="252"/>
      <c r="BO35" s="265"/>
      <c r="BP35" s="265"/>
      <c r="BQ35" s="262">
        <v>29</v>
      </c>
      <c r="BR35" s="263"/>
      <c r="BS35" s="823"/>
      <c r="BT35" s="824"/>
      <c r="BU35" s="824"/>
      <c r="BV35" s="824"/>
      <c r="BW35" s="824"/>
      <c r="BX35" s="824"/>
      <c r="BY35" s="824"/>
      <c r="BZ35" s="824"/>
      <c r="CA35" s="824"/>
      <c r="CB35" s="824"/>
      <c r="CC35" s="824"/>
      <c r="CD35" s="824"/>
      <c r="CE35" s="824"/>
      <c r="CF35" s="824"/>
      <c r="CG35" s="825"/>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46"/>
    </row>
    <row r="36" spans="1:131" s="247" customFormat="1" ht="26.25" customHeight="1" x14ac:dyDescent="0.15">
      <c r="A36" s="266">
        <v>9</v>
      </c>
      <c r="B36" s="820"/>
      <c r="C36" s="821"/>
      <c r="D36" s="821"/>
      <c r="E36" s="821"/>
      <c r="F36" s="821"/>
      <c r="G36" s="821"/>
      <c r="H36" s="821"/>
      <c r="I36" s="821"/>
      <c r="J36" s="821"/>
      <c r="K36" s="821"/>
      <c r="L36" s="821"/>
      <c r="M36" s="821"/>
      <c r="N36" s="821"/>
      <c r="O36" s="821"/>
      <c r="P36" s="822"/>
      <c r="Q36" s="797"/>
      <c r="R36" s="798"/>
      <c r="S36" s="798"/>
      <c r="T36" s="798"/>
      <c r="U36" s="798"/>
      <c r="V36" s="798"/>
      <c r="W36" s="798"/>
      <c r="X36" s="798"/>
      <c r="Y36" s="798"/>
      <c r="Z36" s="798"/>
      <c r="AA36" s="798"/>
      <c r="AB36" s="798"/>
      <c r="AC36" s="798"/>
      <c r="AD36" s="798"/>
      <c r="AE36" s="799"/>
      <c r="AF36" s="800"/>
      <c r="AG36" s="801"/>
      <c r="AH36" s="801"/>
      <c r="AI36" s="801"/>
      <c r="AJ36" s="802"/>
      <c r="AK36" s="869"/>
      <c r="AL36" s="870"/>
      <c r="AM36" s="870"/>
      <c r="AN36" s="870"/>
      <c r="AO36" s="870"/>
      <c r="AP36" s="870"/>
      <c r="AQ36" s="870"/>
      <c r="AR36" s="870"/>
      <c r="AS36" s="870"/>
      <c r="AT36" s="870"/>
      <c r="AU36" s="870"/>
      <c r="AV36" s="870"/>
      <c r="AW36" s="870"/>
      <c r="AX36" s="870"/>
      <c r="AY36" s="870"/>
      <c r="AZ36" s="871"/>
      <c r="BA36" s="871"/>
      <c r="BB36" s="871"/>
      <c r="BC36" s="871"/>
      <c r="BD36" s="871"/>
      <c r="BE36" s="867"/>
      <c r="BF36" s="867"/>
      <c r="BG36" s="867"/>
      <c r="BH36" s="867"/>
      <c r="BI36" s="868"/>
      <c r="BJ36" s="252"/>
      <c r="BK36" s="252"/>
      <c r="BL36" s="252"/>
      <c r="BM36" s="252"/>
      <c r="BN36" s="252"/>
      <c r="BO36" s="265"/>
      <c r="BP36" s="265"/>
      <c r="BQ36" s="262">
        <v>30</v>
      </c>
      <c r="BR36" s="263"/>
      <c r="BS36" s="823"/>
      <c r="BT36" s="824"/>
      <c r="BU36" s="824"/>
      <c r="BV36" s="824"/>
      <c r="BW36" s="824"/>
      <c r="BX36" s="824"/>
      <c r="BY36" s="824"/>
      <c r="BZ36" s="824"/>
      <c r="CA36" s="824"/>
      <c r="CB36" s="824"/>
      <c r="CC36" s="824"/>
      <c r="CD36" s="824"/>
      <c r="CE36" s="824"/>
      <c r="CF36" s="824"/>
      <c r="CG36" s="825"/>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46"/>
    </row>
    <row r="37" spans="1:131" s="247" customFormat="1" ht="26.25" customHeight="1" x14ac:dyDescent="0.15">
      <c r="A37" s="266">
        <v>10</v>
      </c>
      <c r="B37" s="820"/>
      <c r="C37" s="821"/>
      <c r="D37" s="821"/>
      <c r="E37" s="821"/>
      <c r="F37" s="821"/>
      <c r="G37" s="821"/>
      <c r="H37" s="821"/>
      <c r="I37" s="821"/>
      <c r="J37" s="821"/>
      <c r="K37" s="821"/>
      <c r="L37" s="821"/>
      <c r="M37" s="821"/>
      <c r="N37" s="821"/>
      <c r="O37" s="821"/>
      <c r="P37" s="822"/>
      <c r="Q37" s="797"/>
      <c r="R37" s="798"/>
      <c r="S37" s="798"/>
      <c r="T37" s="798"/>
      <c r="U37" s="798"/>
      <c r="V37" s="798"/>
      <c r="W37" s="798"/>
      <c r="X37" s="798"/>
      <c r="Y37" s="798"/>
      <c r="Z37" s="798"/>
      <c r="AA37" s="798"/>
      <c r="AB37" s="798"/>
      <c r="AC37" s="798"/>
      <c r="AD37" s="798"/>
      <c r="AE37" s="799"/>
      <c r="AF37" s="800"/>
      <c r="AG37" s="801"/>
      <c r="AH37" s="801"/>
      <c r="AI37" s="801"/>
      <c r="AJ37" s="802"/>
      <c r="AK37" s="869"/>
      <c r="AL37" s="870"/>
      <c r="AM37" s="870"/>
      <c r="AN37" s="870"/>
      <c r="AO37" s="870"/>
      <c r="AP37" s="870"/>
      <c r="AQ37" s="870"/>
      <c r="AR37" s="870"/>
      <c r="AS37" s="870"/>
      <c r="AT37" s="870"/>
      <c r="AU37" s="870"/>
      <c r="AV37" s="870"/>
      <c r="AW37" s="870"/>
      <c r="AX37" s="870"/>
      <c r="AY37" s="870"/>
      <c r="AZ37" s="871"/>
      <c r="BA37" s="871"/>
      <c r="BB37" s="871"/>
      <c r="BC37" s="871"/>
      <c r="BD37" s="871"/>
      <c r="BE37" s="867"/>
      <c r="BF37" s="867"/>
      <c r="BG37" s="867"/>
      <c r="BH37" s="867"/>
      <c r="BI37" s="868"/>
      <c r="BJ37" s="252"/>
      <c r="BK37" s="252"/>
      <c r="BL37" s="252"/>
      <c r="BM37" s="252"/>
      <c r="BN37" s="252"/>
      <c r="BO37" s="265"/>
      <c r="BP37" s="265"/>
      <c r="BQ37" s="262">
        <v>31</v>
      </c>
      <c r="BR37" s="263"/>
      <c r="BS37" s="823"/>
      <c r="BT37" s="824"/>
      <c r="BU37" s="824"/>
      <c r="BV37" s="824"/>
      <c r="BW37" s="824"/>
      <c r="BX37" s="824"/>
      <c r="BY37" s="824"/>
      <c r="BZ37" s="824"/>
      <c r="CA37" s="824"/>
      <c r="CB37" s="824"/>
      <c r="CC37" s="824"/>
      <c r="CD37" s="824"/>
      <c r="CE37" s="824"/>
      <c r="CF37" s="824"/>
      <c r="CG37" s="825"/>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46"/>
    </row>
    <row r="38" spans="1:131" s="247" customFormat="1" ht="26.25" customHeight="1" x14ac:dyDescent="0.15">
      <c r="A38" s="266">
        <v>11</v>
      </c>
      <c r="B38" s="820"/>
      <c r="C38" s="821"/>
      <c r="D38" s="821"/>
      <c r="E38" s="821"/>
      <c r="F38" s="821"/>
      <c r="G38" s="821"/>
      <c r="H38" s="821"/>
      <c r="I38" s="821"/>
      <c r="J38" s="821"/>
      <c r="K38" s="821"/>
      <c r="L38" s="821"/>
      <c r="M38" s="821"/>
      <c r="N38" s="821"/>
      <c r="O38" s="821"/>
      <c r="P38" s="822"/>
      <c r="Q38" s="797"/>
      <c r="R38" s="798"/>
      <c r="S38" s="798"/>
      <c r="T38" s="798"/>
      <c r="U38" s="798"/>
      <c r="V38" s="798"/>
      <c r="W38" s="798"/>
      <c r="X38" s="798"/>
      <c r="Y38" s="798"/>
      <c r="Z38" s="798"/>
      <c r="AA38" s="798"/>
      <c r="AB38" s="798"/>
      <c r="AC38" s="798"/>
      <c r="AD38" s="798"/>
      <c r="AE38" s="799"/>
      <c r="AF38" s="800"/>
      <c r="AG38" s="801"/>
      <c r="AH38" s="801"/>
      <c r="AI38" s="801"/>
      <c r="AJ38" s="802"/>
      <c r="AK38" s="869"/>
      <c r="AL38" s="870"/>
      <c r="AM38" s="870"/>
      <c r="AN38" s="870"/>
      <c r="AO38" s="870"/>
      <c r="AP38" s="870"/>
      <c r="AQ38" s="870"/>
      <c r="AR38" s="870"/>
      <c r="AS38" s="870"/>
      <c r="AT38" s="870"/>
      <c r="AU38" s="870"/>
      <c r="AV38" s="870"/>
      <c r="AW38" s="870"/>
      <c r="AX38" s="870"/>
      <c r="AY38" s="870"/>
      <c r="AZ38" s="871"/>
      <c r="BA38" s="871"/>
      <c r="BB38" s="871"/>
      <c r="BC38" s="871"/>
      <c r="BD38" s="871"/>
      <c r="BE38" s="867"/>
      <c r="BF38" s="867"/>
      <c r="BG38" s="867"/>
      <c r="BH38" s="867"/>
      <c r="BI38" s="868"/>
      <c r="BJ38" s="252"/>
      <c r="BK38" s="252"/>
      <c r="BL38" s="252"/>
      <c r="BM38" s="252"/>
      <c r="BN38" s="252"/>
      <c r="BO38" s="265"/>
      <c r="BP38" s="265"/>
      <c r="BQ38" s="262">
        <v>32</v>
      </c>
      <c r="BR38" s="263"/>
      <c r="BS38" s="823"/>
      <c r="BT38" s="824"/>
      <c r="BU38" s="824"/>
      <c r="BV38" s="824"/>
      <c r="BW38" s="824"/>
      <c r="BX38" s="824"/>
      <c r="BY38" s="824"/>
      <c r="BZ38" s="824"/>
      <c r="CA38" s="824"/>
      <c r="CB38" s="824"/>
      <c r="CC38" s="824"/>
      <c r="CD38" s="824"/>
      <c r="CE38" s="824"/>
      <c r="CF38" s="824"/>
      <c r="CG38" s="825"/>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46"/>
    </row>
    <row r="39" spans="1:131" s="247" customFormat="1" ht="26.25" customHeight="1" x14ac:dyDescent="0.15">
      <c r="A39" s="266">
        <v>12</v>
      </c>
      <c r="B39" s="820"/>
      <c r="C39" s="821"/>
      <c r="D39" s="821"/>
      <c r="E39" s="821"/>
      <c r="F39" s="821"/>
      <c r="G39" s="821"/>
      <c r="H39" s="821"/>
      <c r="I39" s="821"/>
      <c r="J39" s="821"/>
      <c r="K39" s="821"/>
      <c r="L39" s="821"/>
      <c r="M39" s="821"/>
      <c r="N39" s="821"/>
      <c r="O39" s="821"/>
      <c r="P39" s="822"/>
      <c r="Q39" s="797"/>
      <c r="R39" s="798"/>
      <c r="S39" s="798"/>
      <c r="T39" s="798"/>
      <c r="U39" s="798"/>
      <c r="V39" s="798"/>
      <c r="W39" s="798"/>
      <c r="X39" s="798"/>
      <c r="Y39" s="798"/>
      <c r="Z39" s="798"/>
      <c r="AA39" s="798"/>
      <c r="AB39" s="798"/>
      <c r="AC39" s="798"/>
      <c r="AD39" s="798"/>
      <c r="AE39" s="799"/>
      <c r="AF39" s="800"/>
      <c r="AG39" s="801"/>
      <c r="AH39" s="801"/>
      <c r="AI39" s="801"/>
      <c r="AJ39" s="802"/>
      <c r="AK39" s="869"/>
      <c r="AL39" s="870"/>
      <c r="AM39" s="870"/>
      <c r="AN39" s="870"/>
      <c r="AO39" s="870"/>
      <c r="AP39" s="870"/>
      <c r="AQ39" s="870"/>
      <c r="AR39" s="870"/>
      <c r="AS39" s="870"/>
      <c r="AT39" s="870"/>
      <c r="AU39" s="870"/>
      <c r="AV39" s="870"/>
      <c r="AW39" s="870"/>
      <c r="AX39" s="870"/>
      <c r="AY39" s="870"/>
      <c r="AZ39" s="871"/>
      <c r="BA39" s="871"/>
      <c r="BB39" s="871"/>
      <c r="BC39" s="871"/>
      <c r="BD39" s="871"/>
      <c r="BE39" s="867"/>
      <c r="BF39" s="867"/>
      <c r="BG39" s="867"/>
      <c r="BH39" s="867"/>
      <c r="BI39" s="868"/>
      <c r="BJ39" s="252"/>
      <c r="BK39" s="252"/>
      <c r="BL39" s="252"/>
      <c r="BM39" s="252"/>
      <c r="BN39" s="252"/>
      <c r="BO39" s="265"/>
      <c r="BP39" s="265"/>
      <c r="BQ39" s="262">
        <v>33</v>
      </c>
      <c r="BR39" s="263"/>
      <c r="BS39" s="823"/>
      <c r="BT39" s="824"/>
      <c r="BU39" s="824"/>
      <c r="BV39" s="824"/>
      <c r="BW39" s="824"/>
      <c r="BX39" s="824"/>
      <c r="BY39" s="824"/>
      <c r="BZ39" s="824"/>
      <c r="CA39" s="824"/>
      <c r="CB39" s="824"/>
      <c r="CC39" s="824"/>
      <c r="CD39" s="824"/>
      <c r="CE39" s="824"/>
      <c r="CF39" s="824"/>
      <c r="CG39" s="825"/>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46"/>
    </row>
    <row r="40" spans="1:131" s="247" customFormat="1" ht="26.25" customHeight="1" x14ac:dyDescent="0.15">
      <c r="A40" s="261">
        <v>13</v>
      </c>
      <c r="B40" s="820"/>
      <c r="C40" s="821"/>
      <c r="D40" s="821"/>
      <c r="E40" s="821"/>
      <c r="F40" s="821"/>
      <c r="G40" s="821"/>
      <c r="H40" s="821"/>
      <c r="I40" s="821"/>
      <c r="J40" s="821"/>
      <c r="K40" s="821"/>
      <c r="L40" s="821"/>
      <c r="M40" s="821"/>
      <c r="N40" s="821"/>
      <c r="O40" s="821"/>
      <c r="P40" s="822"/>
      <c r="Q40" s="797"/>
      <c r="R40" s="798"/>
      <c r="S40" s="798"/>
      <c r="T40" s="798"/>
      <c r="U40" s="798"/>
      <c r="V40" s="798"/>
      <c r="W40" s="798"/>
      <c r="X40" s="798"/>
      <c r="Y40" s="798"/>
      <c r="Z40" s="798"/>
      <c r="AA40" s="798"/>
      <c r="AB40" s="798"/>
      <c r="AC40" s="798"/>
      <c r="AD40" s="798"/>
      <c r="AE40" s="799"/>
      <c r="AF40" s="800"/>
      <c r="AG40" s="801"/>
      <c r="AH40" s="801"/>
      <c r="AI40" s="801"/>
      <c r="AJ40" s="802"/>
      <c r="AK40" s="869"/>
      <c r="AL40" s="870"/>
      <c r="AM40" s="870"/>
      <c r="AN40" s="870"/>
      <c r="AO40" s="870"/>
      <c r="AP40" s="870"/>
      <c r="AQ40" s="870"/>
      <c r="AR40" s="870"/>
      <c r="AS40" s="870"/>
      <c r="AT40" s="870"/>
      <c r="AU40" s="870"/>
      <c r="AV40" s="870"/>
      <c r="AW40" s="870"/>
      <c r="AX40" s="870"/>
      <c r="AY40" s="870"/>
      <c r="AZ40" s="871"/>
      <c r="BA40" s="871"/>
      <c r="BB40" s="871"/>
      <c r="BC40" s="871"/>
      <c r="BD40" s="871"/>
      <c r="BE40" s="867"/>
      <c r="BF40" s="867"/>
      <c r="BG40" s="867"/>
      <c r="BH40" s="867"/>
      <c r="BI40" s="868"/>
      <c r="BJ40" s="252"/>
      <c r="BK40" s="252"/>
      <c r="BL40" s="252"/>
      <c r="BM40" s="252"/>
      <c r="BN40" s="252"/>
      <c r="BO40" s="265"/>
      <c r="BP40" s="265"/>
      <c r="BQ40" s="262">
        <v>34</v>
      </c>
      <c r="BR40" s="263"/>
      <c r="BS40" s="823"/>
      <c r="BT40" s="824"/>
      <c r="BU40" s="824"/>
      <c r="BV40" s="824"/>
      <c r="BW40" s="824"/>
      <c r="BX40" s="824"/>
      <c r="BY40" s="824"/>
      <c r="BZ40" s="824"/>
      <c r="CA40" s="824"/>
      <c r="CB40" s="824"/>
      <c r="CC40" s="824"/>
      <c r="CD40" s="824"/>
      <c r="CE40" s="824"/>
      <c r="CF40" s="824"/>
      <c r="CG40" s="825"/>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46"/>
    </row>
    <row r="41" spans="1:131" s="247" customFormat="1" ht="26.25" customHeight="1" x14ac:dyDescent="0.15">
      <c r="A41" s="261">
        <v>14</v>
      </c>
      <c r="B41" s="820"/>
      <c r="C41" s="821"/>
      <c r="D41" s="821"/>
      <c r="E41" s="821"/>
      <c r="F41" s="821"/>
      <c r="G41" s="821"/>
      <c r="H41" s="821"/>
      <c r="I41" s="821"/>
      <c r="J41" s="821"/>
      <c r="K41" s="821"/>
      <c r="L41" s="821"/>
      <c r="M41" s="821"/>
      <c r="N41" s="821"/>
      <c r="O41" s="821"/>
      <c r="P41" s="822"/>
      <c r="Q41" s="797"/>
      <c r="R41" s="798"/>
      <c r="S41" s="798"/>
      <c r="T41" s="798"/>
      <c r="U41" s="798"/>
      <c r="V41" s="798"/>
      <c r="W41" s="798"/>
      <c r="X41" s="798"/>
      <c r="Y41" s="798"/>
      <c r="Z41" s="798"/>
      <c r="AA41" s="798"/>
      <c r="AB41" s="798"/>
      <c r="AC41" s="798"/>
      <c r="AD41" s="798"/>
      <c r="AE41" s="799"/>
      <c r="AF41" s="800"/>
      <c r="AG41" s="801"/>
      <c r="AH41" s="801"/>
      <c r="AI41" s="801"/>
      <c r="AJ41" s="802"/>
      <c r="AK41" s="869"/>
      <c r="AL41" s="870"/>
      <c r="AM41" s="870"/>
      <c r="AN41" s="870"/>
      <c r="AO41" s="870"/>
      <c r="AP41" s="870"/>
      <c r="AQ41" s="870"/>
      <c r="AR41" s="870"/>
      <c r="AS41" s="870"/>
      <c r="AT41" s="870"/>
      <c r="AU41" s="870"/>
      <c r="AV41" s="870"/>
      <c r="AW41" s="870"/>
      <c r="AX41" s="870"/>
      <c r="AY41" s="870"/>
      <c r="AZ41" s="871"/>
      <c r="BA41" s="871"/>
      <c r="BB41" s="871"/>
      <c r="BC41" s="871"/>
      <c r="BD41" s="871"/>
      <c r="BE41" s="867"/>
      <c r="BF41" s="867"/>
      <c r="BG41" s="867"/>
      <c r="BH41" s="867"/>
      <c r="BI41" s="868"/>
      <c r="BJ41" s="252"/>
      <c r="BK41" s="252"/>
      <c r="BL41" s="252"/>
      <c r="BM41" s="252"/>
      <c r="BN41" s="252"/>
      <c r="BO41" s="265"/>
      <c r="BP41" s="265"/>
      <c r="BQ41" s="262">
        <v>35</v>
      </c>
      <c r="BR41" s="263"/>
      <c r="BS41" s="823"/>
      <c r="BT41" s="824"/>
      <c r="BU41" s="824"/>
      <c r="BV41" s="824"/>
      <c r="BW41" s="824"/>
      <c r="BX41" s="824"/>
      <c r="BY41" s="824"/>
      <c r="BZ41" s="824"/>
      <c r="CA41" s="824"/>
      <c r="CB41" s="824"/>
      <c r="CC41" s="824"/>
      <c r="CD41" s="824"/>
      <c r="CE41" s="824"/>
      <c r="CF41" s="824"/>
      <c r="CG41" s="825"/>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46"/>
    </row>
    <row r="42" spans="1:131" s="247" customFormat="1" ht="26.25" customHeight="1" x14ac:dyDescent="0.15">
      <c r="A42" s="261">
        <v>15</v>
      </c>
      <c r="B42" s="820"/>
      <c r="C42" s="821"/>
      <c r="D42" s="821"/>
      <c r="E42" s="821"/>
      <c r="F42" s="821"/>
      <c r="G42" s="821"/>
      <c r="H42" s="821"/>
      <c r="I42" s="821"/>
      <c r="J42" s="821"/>
      <c r="K42" s="821"/>
      <c r="L42" s="821"/>
      <c r="M42" s="821"/>
      <c r="N42" s="821"/>
      <c r="O42" s="821"/>
      <c r="P42" s="822"/>
      <c r="Q42" s="797"/>
      <c r="R42" s="798"/>
      <c r="S42" s="798"/>
      <c r="T42" s="798"/>
      <c r="U42" s="798"/>
      <c r="V42" s="798"/>
      <c r="W42" s="798"/>
      <c r="X42" s="798"/>
      <c r="Y42" s="798"/>
      <c r="Z42" s="798"/>
      <c r="AA42" s="798"/>
      <c r="AB42" s="798"/>
      <c r="AC42" s="798"/>
      <c r="AD42" s="798"/>
      <c r="AE42" s="799"/>
      <c r="AF42" s="800"/>
      <c r="AG42" s="801"/>
      <c r="AH42" s="801"/>
      <c r="AI42" s="801"/>
      <c r="AJ42" s="802"/>
      <c r="AK42" s="869"/>
      <c r="AL42" s="870"/>
      <c r="AM42" s="870"/>
      <c r="AN42" s="870"/>
      <c r="AO42" s="870"/>
      <c r="AP42" s="870"/>
      <c r="AQ42" s="870"/>
      <c r="AR42" s="870"/>
      <c r="AS42" s="870"/>
      <c r="AT42" s="870"/>
      <c r="AU42" s="870"/>
      <c r="AV42" s="870"/>
      <c r="AW42" s="870"/>
      <c r="AX42" s="870"/>
      <c r="AY42" s="870"/>
      <c r="AZ42" s="871"/>
      <c r="BA42" s="871"/>
      <c r="BB42" s="871"/>
      <c r="BC42" s="871"/>
      <c r="BD42" s="871"/>
      <c r="BE42" s="867"/>
      <c r="BF42" s="867"/>
      <c r="BG42" s="867"/>
      <c r="BH42" s="867"/>
      <c r="BI42" s="868"/>
      <c r="BJ42" s="252"/>
      <c r="BK42" s="252"/>
      <c r="BL42" s="252"/>
      <c r="BM42" s="252"/>
      <c r="BN42" s="252"/>
      <c r="BO42" s="265"/>
      <c r="BP42" s="265"/>
      <c r="BQ42" s="262">
        <v>36</v>
      </c>
      <c r="BR42" s="263"/>
      <c r="BS42" s="823"/>
      <c r="BT42" s="824"/>
      <c r="BU42" s="824"/>
      <c r="BV42" s="824"/>
      <c r="BW42" s="824"/>
      <c r="BX42" s="824"/>
      <c r="BY42" s="824"/>
      <c r="BZ42" s="824"/>
      <c r="CA42" s="824"/>
      <c r="CB42" s="824"/>
      <c r="CC42" s="824"/>
      <c r="CD42" s="824"/>
      <c r="CE42" s="824"/>
      <c r="CF42" s="824"/>
      <c r="CG42" s="825"/>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46"/>
    </row>
    <row r="43" spans="1:131" s="247" customFormat="1" ht="26.25" customHeight="1" x14ac:dyDescent="0.15">
      <c r="A43" s="261">
        <v>16</v>
      </c>
      <c r="B43" s="820"/>
      <c r="C43" s="821"/>
      <c r="D43" s="821"/>
      <c r="E43" s="821"/>
      <c r="F43" s="821"/>
      <c r="G43" s="821"/>
      <c r="H43" s="821"/>
      <c r="I43" s="821"/>
      <c r="J43" s="821"/>
      <c r="K43" s="821"/>
      <c r="L43" s="821"/>
      <c r="M43" s="821"/>
      <c r="N43" s="821"/>
      <c r="O43" s="821"/>
      <c r="P43" s="822"/>
      <c r="Q43" s="797"/>
      <c r="R43" s="798"/>
      <c r="S43" s="798"/>
      <c r="T43" s="798"/>
      <c r="U43" s="798"/>
      <c r="V43" s="798"/>
      <c r="W43" s="798"/>
      <c r="X43" s="798"/>
      <c r="Y43" s="798"/>
      <c r="Z43" s="798"/>
      <c r="AA43" s="798"/>
      <c r="AB43" s="798"/>
      <c r="AC43" s="798"/>
      <c r="AD43" s="798"/>
      <c r="AE43" s="799"/>
      <c r="AF43" s="800"/>
      <c r="AG43" s="801"/>
      <c r="AH43" s="801"/>
      <c r="AI43" s="801"/>
      <c r="AJ43" s="802"/>
      <c r="AK43" s="869"/>
      <c r="AL43" s="870"/>
      <c r="AM43" s="870"/>
      <c r="AN43" s="870"/>
      <c r="AO43" s="870"/>
      <c r="AP43" s="870"/>
      <c r="AQ43" s="870"/>
      <c r="AR43" s="870"/>
      <c r="AS43" s="870"/>
      <c r="AT43" s="870"/>
      <c r="AU43" s="870"/>
      <c r="AV43" s="870"/>
      <c r="AW43" s="870"/>
      <c r="AX43" s="870"/>
      <c r="AY43" s="870"/>
      <c r="AZ43" s="871"/>
      <c r="BA43" s="871"/>
      <c r="BB43" s="871"/>
      <c r="BC43" s="871"/>
      <c r="BD43" s="871"/>
      <c r="BE43" s="867"/>
      <c r="BF43" s="867"/>
      <c r="BG43" s="867"/>
      <c r="BH43" s="867"/>
      <c r="BI43" s="868"/>
      <c r="BJ43" s="252"/>
      <c r="BK43" s="252"/>
      <c r="BL43" s="252"/>
      <c r="BM43" s="252"/>
      <c r="BN43" s="252"/>
      <c r="BO43" s="265"/>
      <c r="BP43" s="265"/>
      <c r="BQ43" s="262">
        <v>37</v>
      </c>
      <c r="BR43" s="263"/>
      <c r="BS43" s="823"/>
      <c r="BT43" s="824"/>
      <c r="BU43" s="824"/>
      <c r="BV43" s="824"/>
      <c r="BW43" s="824"/>
      <c r="BX43" s="824"/>
      <c r="BY43" s="824"/>
      <c r="BZ43" s="824"/>
      <c r="CA43" s="824"/>
      <c r="CB43" s="824"/>
      <c r="CC43" s="824"/>
      <c r="CD43" s="824"/>
      <c r="CE43" s="824"/>
      <c r="CF43" s="824"/>
      <c r="CG43" s="825"/>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46"/>
    </row>
    <row r="44" spans="1:131" s="247" customFormat="1" ht="26.25" customHeight="1" x14ac:dyDescent="0.15">
      <c r="A44" s="261">
        <v>17</v>
      </c>
      <c r="B44" s="820"/>
      <c r="C44" s="821"/>
      <c r="D44" s="821"/>
      <c r="E44" s="821"/>
      <c r="F44" s="821"/>
      <c r="G44" s="821"/>
      <c r="H44" s="821"/>
      <c r="I44" s="821"/>
      <c r="J44" s="821"/>
      <c r="K44" s="821"/>
      <c r="L44" s="821"/>
      <c r="M44" s="821"/>
      <c r="N44" s="821"/>
      <c r="O44" s="821"/>
      <c r="P44" s="822"/>
      <c r="Q44" s="797"/>
      <c r="R44" s="798"/>
      <c r="S44" s="798"/>
      <c r="T44" s="798"/>
      <c r="U44" s="798"/>
      <c r="V44" s="798"/>
      <c r="W44" s="798"/>
      <c r="X44" s="798"/>
      <c r="Y44" s="798"/>
      <c r="Z44" s="798"/>
      <c r="AA44" s="798"/>
      <c r="AB44" s="798"/>
      <c r="AC44" s="798"/>
      <c r="AD44" s="798"/>
      <c r="AE44" s="799"/>
      <c r="AF44" s="800"/>
      <c r="AG44" s="801"/>
      <c r="AH44" s="801"/>
      <c r="AI44" s="801"/>
      <c r="AJ44" s="802"/>
      <c r="AK44" s="869"/>
      <c r="AL44" s="870"/>
      <c r="AM44" s="870"/>
      <c r="AN44" s="870"/>
      <c r="AO44" s="870"/>
      <c r="AP44" s="870"/>
      <c r="AQ44" s="870"/>
      <c r="AR44" s="870"/>
      <c r="AS44" s="870"/>
      <c r="AT44" s="870"/>
      <c r="AU44" s="870"/>
      <c r="AV44" s="870"/>
      <c r="AW44" s="870"/>
      <c r="AX44" s="870"/>
      <c r="AY44" s="870"/>
      <c r="AZ44" s="871"/>
      <c r="BA44" s="871"/>
      <c r="BB44" s="871"/>
      <c r="BC44" s="871"/>
      <c r="BD44" s="871"/>
      <c r="BE44" s="867"/>
      <c r="BF44" s="867"/>
      <c r="BG44" s="867"/>
      <c r="BH44" s="867"/>
      <c r="BI44" s="868"/>
      <c r="BJ44" s="252"/>
      <c r="BK44" s="252"/>
      <c r="BL44" s="252"/>
      <c r="BM44" s="252"/>
      <c r="BN44" s="252"/>
      <c r="BO44" s="265"/>
      <c r="BP44" s="265"/>
      <c r="BQ44" s="262">
        <v>38</v>
      </c>
      <c r="BR44" s="263"/>
      <c r="BS44" s="823"/>
      <c r="BT44" s="824"/>
      <c r="BU44" s="824"/>
      <c r="BV44" s="824"/>
      <c r="BW44" s="824"/>
      <c r="BX44" s="824"/>
      <c r="BY44" s="824"/>
      <c r="BZ44" s="824"/>
      <c r="CA44" s="824"/>
      <c r="CB44" s="824"/>
      <c r="CC44" s="824"/>
      <c r="CD44" s="824"/>
      <c r="CE44" s="824"/>
      <c r="CF44" s="824"/>
      <c r="CG44" s="825"/>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46"/>
    </row>
    <row r="45" spans="1:131" s="247" customFormat="1" ht="26.25" customHeight="1" x14ac:dyDescent="0.15">
      <c r="A45" s="261">
        <v>18</v>
      </c>
      <c r="B45" s="820"/>
      <c r="C45" s="821"/>
      <c r="D45" s="821"/>
      <c r="E45" s="821"/>
      <c r="F45" s="821"/>
      <c r="G45" s="821"/>
      <c r="H45" s="821"/>
      <c r="I45" s="821"/>
      <c r="J45" s="821"/>
      <c r="K45" s="821"/>
      <c r="L45" s="821"/>
      <c r="M45" s="821"/>
      <c r="N45" s="821"/>
      <c r="O45" s="821"/>
      <c r="P45" s="822"/>
      <c r="Q45" s="797"/>
      <c r="R45" s="798"/>
      <c r="S45" s="798"/>
      <c r="T45" s="798"/>
      <c r="U45" s="798"/>
      <c r="V45" s="798"/>
      <c r="W45" s="798"/>
      <c r="X45" s="798"/>
      <c r="Y45" s="798"/>
      <c r="Z45" s="798"/>
      <c r="AA45" s="798"/>
      <c r="AB45" s="798"/>
      <c r="AC45" s="798"/>
      <c r="AD45" s="798"/>
      <c r="AE45" s="799"/>
      <c r="AF45" s="800"/>
      <c r="AG45" s="801"/>
      <c r="AH45" s="801"/>
      <c r="AI45" s="801"/>
      <c r="AJ45" s="802"/>
      <c r="AK45" s="869"/>
      <c r="AL45" s="870"/>
      <c r="AM45" s="870"/>
      <c r="AN45" s="870"/>
      <c r="AO45" s="870"/>
      <c r="AP45" s="870"/>
      <c r="AQ45" s="870"/>
      <c r="AR45" s="870"/>
      <c r="AS45" s="870"/>
      <c r="AT45" s="870"/>
      <c r="AU45" s="870"/>
      <c r="AV45" s="870"/>
      <c r="AW45" s="870"/>
      <c r="AX45" s="870"/>
      <c r="AY45" s="870"/>
      <c r="AZ45" s="871"/>
      <c r="BA45" s="871"/>
      <c r="BB45" s="871"/>
      <c r="BC45" s="871"/>
      <c r="BD45" s="871"/>
      <c r="BE45" s="867"/>
      <c r="BF45" s="867"/>
      <c r="BG45" s="867"/>
      <c r="BH45" s="867"/>
      <c r="BI45" s="868"/>
      <c r="BJ45" s="252"/>
      <c r="BK45" s="252"/>
      <c r="BL45" s="252"/>
      <c r="BM45" s="252"/>
      <c r="BN45" s="252"/>
      <c r="BO45" s="265"/>
      <c r="BP45" s="265"/>
      <c r="BQ45" s="262">
        <v>39</v>
      </c>
      <c r="BR45" s="263"/>
      <c r="BS45" s="823"/>
      <c r="BT45" s="824"/>
      <c r="BU45" s="824"/>
      <c r="BV45" s="824"/>
      <c r="BW45" s="824"/>
      <c r="BX45" s="824"/>
      <c r="BY45" s="824"/>
      <c r="BZ45" s="824"/>
      <c r="CA45" s="824"/>
      <c r="CB45" s="824"/>
      <c r="CC45" s="824"/>
      <c r="CD45" s="824"/>
      <c r="CE45" s="824"/>
      <c r="CF45" s="824"/>
      <c r="CG45" s="825"/>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46"/>
    </row>
    <row r="46" spans="1:131" s="247" customFormat="1" ht="26.25" customHeight="1" x14ac:dyDescent="0.15">
      <c r="A46" s="261">
        <v>19</v>
      </c>
      <c r="B46" s="820"/>
      <c r="C46" s="821"/>
      <c r="D46" s="821"/>
      <c r="E46" s="821"/>
      <c r="F46" s="821"/>
      <c r="G46" s="821"/>
      <c r="H46" s="821"/>
      <c r="I46" s="821"/>
      <c r="J46" s="821"/>
      <c r="K46" s="821"/>
      <c r="L46" s="821"/>
      <c r="M46" s="821"/>
      <c r="N46" s="821"/>
      <c r="O46" s="821"/>
      <c r="P46" s="822"/>
      <c r="Q46" s="797"/>
      <c r="R46" s="798"/>
      <c r="S46" s="798"/>
      <c r="T46" s="798"/>
      <c r="U46" s="798"/>
      <c r="V46" s="798"/>
      <c r="W46" s="798"/>
      <c r="X46" s="798"/>
      <c r="Y46" s="798"/>
      <c r="Z46" s="798"/>
      <c r="AA46" s="798"/>
      <c r="AB46" s="798"/>
      <c r="AC46" s="798"/>
      <c r="AD46" s="798"/>
      <c r="AE46" s="799"/>
      <c r="AF46" s="800"/>
      <c r="AG46" s="801"/>
      <c r="AH46" s="801"/>
      <c r="AI46" s="801"/>
      <c r="AJ46" s="802"/>
      <c r="AK46" s="869"/>
      <c r="AL46" s="870"/>
      <c r="AM46" s="870"/>
      <c r="AN46" s="870"/>
      <c r="AO46" s="870"/>
      <c r="AP46" s="870"/>
      <c r="AQ46" s="870"/>
      <c r="AR46" s="870"/>
      <c r="AS46" s="870"/>
      <c r="AT46" s="870"/>
      <c r="AU46" s="870"/>
      <c r="AV46" s="870"/>
      <c r="AW46" s="870"/>
      <c r="AX46" s="870"/>
      <c r="AY46" s="870"/>
      <c r="AZ46" s="871"/>
      <c r="BA46" s="871"/>
      <c r="BB46" s="871"/>
      <c r="BC46" s="871"/>
      <c r="BD46" s="871"/>
      <c r="BE46" s="867"/>
      <c r="BF46" s="867"/>
      <c r="BG46" s="867"/>
      <c r="BH46" s="867"/>
      <c r="BI46" s="868"/>
      <c r="BJ46" s="252"/>
      <c r="BK46" s="252"/>
      <c r="BL46" s="252"/>
      <c r="BM46" s="252"/>
      <c r="BN46" s="252"/>
      <c r="BO46" s="265"/>
      <c r="BP46" s="265"/>
      <c r="BQ46" s="262">
        <v>40</v>
      </c>
      <c r="BR46" s="263"/>
      <c r="BS46" s="823"/>
      <c r="BT46" s="824"/>
      <c r="BU46" s="824"/>
      <c r="BV46" s="824"/>
      <c r="BW46" s="824"/>
      <c r="BX46" s="824"/>
      <c r="BY46" s="824"/>
      <c r="BZ46" s="824"/>
      <c r="CA46" s="824"/>
      <c r="CB46" s="824"/>
      <c r="CC46" s="824"/>
      <c r="CD46" s="824"/>
      <c r="CE46" s="824"/>
      <c r="CF46" s="824"/>
      <c r="CG46" s="825"/>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46"/>
    </row>
    <row r="47" spans="1:131" s="247" customFormat="1" ht="26.25" customHeight="1" x14ac:dyDescent="0.15">
      <c r="A47" s="261">
        <v>20</v>
      </c>
      <c r="B47" s="820"/>
      <c r="C47" s="821"/>
      <c r="D47" s="821"/>
      <c r="E47" s="821"/>
      <c r="F47" s="821"/>
      <c r="G47" s="821"/>
      <c r="H47" s="821"/>
      <c r="I47" s="821"/>
      <c r="J47" s="821"/>
      <c r="K47" s="821"/>
      <c r="L47" s="821"/>
      <c r="M47" s="821"/>
      <c r="N47" s="821"/>
      <c r="O47" s="821"/>
      <c r="P47" s="822"/>
      <c r="Q47" s="797"/>
      <c r="R47" s="798"/>
      <c r="S47" s="798"/>
      <c r="T47" s="798"/>
      <c r="U47" s="798"/>
      <c r="V47" s="798"/>
      <c r="W47" s="798"/>
      <c r="X47" s="798"/>
      <c r="Y47" s="798"/>
      <c r="Z47" s="798"/>
      <c r="AA47" s="798"/>
      <c r="AB47" s="798"/>
      <c r="AC47" s="798"/>
      <c r="AD47" s="798"/>
      <c r="AE47" s="799"/>
      <c r="AF47" s="800"/>
      <c r="AG47" s="801"/>
      <c r="AH47" s="801"/>
      <c r="AI47" s="801"/>
      <c r="AJ47" s="802"/>
      <c r="AK47" s="869"/>
      <c r="AL47" s="870"/>
      <c r="AM47" s="870"/>
      <c r="AN47" s="870"/>
      <c r="AO47" s="870"/>
      <c r="AP47" s="870"/>
      <c r="AQ47" s="870"/>
      <c r="AR47" s="870"/>
      <c r="AS47" s="870"/>
      <c r="AT47" s="870"/>
      <c r="AU47" s="870"/>
      <c r="AV47" s="870"/>
      <c r="AW47" s="870"/>
      <c r="AX47" s="870"/>
      <c r="AY47" s="870"/>
      <c r="AZ47" s="871"/>
      <c r="BA47" s="871"/>
      <c r="BB47" s="871"/>
      <c r="BC47" s="871"/>
      <c r="BD47" s="871"/>
      <c r="BE47" s="867"/>
      <c r="BF47" s="867"/>
      <c r="BG47" s="867"/>
      <c r="BH47" s="867"/>
      <c r="BI47" s="868"/>
      <c r="BJ47" s="252"/>
      <c r="BK47" s="252"/>
      <c r="BL47" s="252"/>
      <c r="BM47" s="252"/>
      <c r="BN47" s="252"/>
      <c r="BO47" s="265"/>
      <c r="BP47" s="265"/>
      <c r="BQ47" s="262">
        <v>41</v>
      </c>
      <c r="BR47" s="263"/>
      <c r="BS47" s="823"/>
      <c r="BT47" s="824"/>
      <c r="BU47" s="824"/>
      <c r="BV47" s="824"/>
      <c r="BW47" s="824"/>
      <c r="BX47" s="824"/>
      <c r="BY47" s="824"/>
      <c r="BZ47" s="824"/>
      <c r="CA47" s="824"/>
      <c r="CB47" s="824"/>
      <c r="CC47" s="824"/>
      <c r="CD47" s="824"/>
      <c r="CE47" s="824"/>
      <c r="CF47" s="824"/>
      <c r="CG47" s="825"/>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46"/>
    </row>
    <row r="48" spans="1:131" s="247" customFormat="1" ht="26.25" customHeight="1" x14ac:dyDescent="0.15">
      <c r="A48" s="261">
        <v>21</v>
      </c>
      <c r="B48" s="820"/>
      <c r="C48" s="821"/>
      <c r="D48" s="821"/>
      <c r="E48" s="821"/>
      <c r="F48" s="821"/>
      <c r="G48" s="821"/>
      <c r="H48" s="821"/>
      <c r="I48" s="821"/>
      <c r="J48" s="821"/>
      <c r="K48" s="821"/>
      <c r="L48" s="821"/>
      <c r="M48" s="821"/>
      <c r="N48" s="821"/>
      <c r="O48" s="821"/>
      <c r="P48" s="822"/>
      <c r="Q48" s="797"/>
      <c r="R48" s="798"/>
      <c r="S48" s="798"/>
      <c r="T48" s="798"/>
      <c r="U48" s="798"/>
      <c r="V48" s="798"/>
      <c r="W48" s="798"/>
      <c r="X48" s="798"/>
      <c r="Y48" s="798"/>
      <c r="Z48" s="798"/>
      <c r="AA48" s="798"/>
      <c r="AB48" s="798"/>
      <c r="AC48" s="798"/>
      <c r="AD48" s="798"/>
      <c r="AE48" s="799"/>
      <c r="AF48" s="800"/>
      <c r="AG48" s="801"/>
      <c r="AH48" s="801"/>
      <c r="AI48" s="801"/>
      <c r="AJ48" s="802"/>
      <c r="AK48" s="869"/>
      <c r="AL48" s="870"/>
      <c r="AM48" s="870"/>
      <c r="AN48" s="870"/>
      <c r="AO48" s="870"/>
      <c r="AP48" s="870"/>
      <c r="AQ48" s="870"/>
      <c r="AR48" s="870"/>
      <c r="AS48" s="870"/>
      <c r="AT48" s="870"/>
      <c r="AU48" s="870"/>
      <c r="AV48" s="870"/>
      <c r="AW48" s="870"/>
      <c r="AX48" s="870"/>
      <c r="AY48" s="870"/>
      <c r="AZ48" s="871"/>
      <c r="BA48" s="871"/>
      <c r="BB48" s="871"/>
      <c r="BC48" s="871"/>
      <c r="BD48" s="871"/>
      <c r="BE48" s="867"/>
      <c r="BF48" s="867"/>
      <c r="BG48" s="867"/>
      <c r="BH48" s="867"/>
      <c r="BI48" s="868"/>
      <c r="BJ48" s="252"/>
      <c r="BK48" s="252"/>
      <c r="BL48" s="252"/>
      <c r="BM48" s="252"/>
      <c r="BN48" s="252"/>
      <c r="BO48" s="265"/>
      <c r="BP48" s="265"/>
      <c r="BQ48" s="262">
        <v>42</v>
      </c>
      <c r="BR48" s="263"/>
      <c r="BS48" s="823"/>
      <c r="BT48" s="824"/>
      <c r="BU48" s="824"/>
      <c r="BV48" s="824"/>
      <c r="BW48" s="824"/>
      <c r="BX48" s="824"/>
      <c r="BY48" s="824"/>
      <c r="BZ48" s="824"/>
      <c r="CA48" s="824"/>
      <c r="CB48" s="824"/>
      <c r="CC48" s="824"/>
      <c r="CD48" s="824"/>
      <c r="CE48" s="824"/>
      <c r="CF48" s="824"/>
      <c r="CG48" s="825"/>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46"/>
    </row>
    <row r="49" spans="1:131" s="247" customFormat="1" ht="26.25" customHeight="1" x14ac:dyDescent="0.15">
      <c r="A49" s="261">
        <v>22</v>
      </c>
      <c r="B49" s="820"/>
      <c r="C49" s="821"/>
      <c r="D49" s="821"/>
      <c r="E49" s="821"/>
      <c r="F49" s="821"/>
      <c r="G49" s="821"/>
      <c r="H49" s="821"/>
      <c r="I49" s="821"/>
      <c r="J49" s="821"/>
      <c r="K49" s="821"/>
      <c r="L49" s="821"/>
      <c r="M49" s="821"/>
      <c r="N49" s="821"/>
      <c r="O49" s="821"/>
      <c r="P49" s="822"/>
      <c r="Q49" s="797"/>
      <c r="R49" s="798"/>
      <c r="S49" s="798"/>
      <c r="T49" s="798"/>
      <c r="U49" s="798"/>
      <c r="V49" s="798"/>
      <c r="W49" s="798"/>
      <c r="X49" s="798"/>
      <c r="Y49" s="798"/>
      <c r="Z49" s="798"/>
      <c r="AA49" s="798"/>
      <c r="AB49" s="798"/>
      <c r="AC49" s="798"/>
      <c r="AD49" s="798"/>
      <c r="AE49" s="799"/>
      <c r="AF49" s="800"/>
      <c r="AG49" s="801"/>
      <c r="AH49" s="801"/>
      <c r="AI49" s="801"/>
      <c r="AJ49" s="802"/>
      <c r="AK49" s="869"/>
      <c r="AL49" s="870"/>
      <c r="AM49" s="870"/>
      <c r="AN49" s="870"/>
      <c r="AO49" s="870"/>
      <c r="AP49" s="870"/>
      <c r="AQ49" s="870"/>
      <c r="AR49" s="870"/>
      <c r="AS49" s="870"/>
      <c r="AT49" s="870"/>
      <c r="AU49" s="870"/>
      <c r="AV49" s="870"/>
      <c r="AW49" s="870"/>
      <c r="AX49" s="870"/>
      <c r="AY49" s="870"/>
      <c r="AZ49" s="871"/>
      <c r="BA49" s="871"/>
      <c r="BB49" s="871"/>
      <c r="BC49" s="871"/>
      <c r="BD49" s="871"/>
      <c r="BE49" s="867"/>
      <c r="BF49" s="867"/>
      <c r="BG49" s="867"/>
      <c r="BH49" s="867"/>
      <c r="BI49" s="868"/>
      <c r="BJ49" s="252"/>
      <c r="BK49" s="252"/>
      <c r="BL49" s="252"/>
      <c r="BM49" s="252"/>
      <c r="BN49" s="252"/>
      <c r="BO49" s="265"/>
      <c r="BP49" s="265"/>
      <c r="BQ49" s="262">
        <v>43</v>
      </c>
      <c r="BR49" s="263"/>
      <c r="BS49" s="823"/>
      <c r="BT49" s="824"/>
      <c r="BU49" s="824"/>
      <c r="BV49" s="824"/>
      <c r="BW49" s="824"/>
      <c r="BX49" s="824"/>
      <c r="BY49" s="824"/>
      <c r="BZ49" s="824"/>
      <c r="CA49" s="824"/>
      <c r="CB49" s="824"/>
      <c r="CC49" s="824"/>
      <c r="CD49" s="824"/>
      <c r="CE49" s="824"/>
      <c r="CF49" s="824"/>
      <c r="CG49" s="825"/>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46"/>
    </row>
    <row r="50" spans="1:131" s="247" customFormat="1" ht="26.25" customHeight="1" x14ac:dyDescent="0.15">
      <c r="A50" s="261">
        <v>23</v>
      </c>
      <c r="B50" s="820"/>
      <c r="C50" s="821"/>
      <c r="D50" s="821"/>
      <c r="E50" s="821"/>
      <c r="F50" s="821"/>
      <c r="G50" s="821"/>
      <c r="H50" s="821"/>
      <c r="I50" s="821"/>
      <c r="J50" s="821"/>
      <c r="K50" s="821"/>
      <c r="L50" s="821"/>
      <c r="M50" s="821"/>
      <c r="N50" s="821"/>
      <c r="O50" s="821"/>
      <c r="P50" s="822"/>
      <c r="Q50" s="872"/>
      <c r="R50" s="873"/>
      <c r="S50" s="873"/>
      <c r="T50" s="873"/>
      <c r="U50" s="873"/>
      <c r="V50" s="873"/>
      <c r="W50" s="873"/>
      <c r="X50" s="873"/>
      <c r="Y50" s="873"/>
      <c r="Z50" s="873"/>
      <c r="AA50" s="873"/>
      <c r="AB50" s="873"/>
      <c r="AC50" s="873"/>
      <c r="AD50" s="873"/>
      <c r="AE50" s="874"/>
      <c r="AF50" s="800"/>
      <c r="AG50" s="801"/>
      <c r="AH50" s="801"/>
      <c r="AI50" s="801"/>
      <c r="AJ50" s="802"/>
      <c r="AK50" s="875"/>
      <c r="AL50" s="873"/>
      <c r="AM50" s="873"/>
      <c r="AN50" s="873"/>
      <c r="AO50" s="873"/>
      <c r="AP50" s="873"/>
      <c r="AQ50" s="873"/>
      <c r="AR50" s="873"/>
      <c r="AS50" s="873"/>
      <c r="AT50" s="873"/>
      <c r="AU50" s="873"/>
      <c r="AV50" s="873"/>
      <c r="AW50" s="873"/>
      <c r="AX50" s="873"/>
      <c r="AY50" s="873"/>
      <c r="AZ50" s="876"/>
      <c r="BA50" s="876"/>
      <c r="BB50" s="876"/>
      <c r="BC50" s="876"/>
      <c r="BD50" s="876"/>
      <c r="BE50" s="867"/>
      <c r="BF50" s="867"/>
      <c r="BG50" s="867"/>
      <c r="BH50" s="867"/>
      <c r="BI50" s="868"/>
      <c r="BJ50" s="252"/>
      <c r="BK50" s="252"/>
      <c r="BL50" s="252"/>
      <c r="BM50" s="252"/>
      <c r="BN50" s="252"/>
      <c r="BO50" s="265"/>
      <c r="BP50" s="265"/>
      <c r="BQ50" s="262">
        <v>44</v>
      </c>
      <c r="BR50" s="263"/>
      <c r="BS50" s="823"/>
      <c r="BT50" s="824"/>
      <c r="BU50" s="824"/>
      <c r="BV50" s="824"/>
      <c r="BW50" s="824"/>
      <c r="BX50" s="824"/>
      <c r="BY50" s="824"/>
      <c r="BZ50" s="824"/>
      <c r="CA50" s="824"/>
      <c r="CB50" s="824"/>
      <c r="CC50" s="824"/>
      <c r="CD50" s="824"/>
      <c r="CE50" s="824"/>
      <c r="CF50" s="824"/>
      <c r="CG50" s="825"/>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46"/>
    </row>
    <row r="51" spans="1:131" s="247" customFormat="1" ht="26.25" customHeight="1" x14ac:dyDescent="0.15">
      <c r="A51" s="261">
        <v>24</v>
      </c>
      <c r="B51" s="820"/>
      <c r="C51" s="821"/>
      <c r="D51" s="821"/>
      <c r="E51" s="821"/>
      <c r="F51" s="821"/>
      <c r="G51" s="821"/>
      <c r="H51" s="821"/>
      <c r="I51" s="821"/>
      <c r="J51" s="821"/>
      <c r="K51" s="821"/>
      <c r="L51" s="821"/>
      <c r="M51" s="821"/>
      <c r="N51" s="821"/>
      <c r="O51" s="821"/>
      <c r="P51" s="822"/>
      <c r="Q51" s="872"/>
      <c r="R51" s="873"/>
      <c r="S51" s="873"/>
      <c r="T51" s="873"/>
      <c r="U51" s="873"/>
      <c r="V51" s="873"/>
      <c r="W51" s="873"/>
      <c r="X51" s="873"/>
      <c r="Y51" s="873"/>
      <c r="Z51" s="873"/>
      <c r="AA51" s="873"/>
      <c r="AB51" s="873"/>
      <c r="AC51" s="873"/>
      <c r="AD51" s="873"/>
      <c r="AE51" s="874"/>
      <c r="AF51" s="800"/>
      <c r="AG51" s="801"/>
      <c r="AH51" s="801"/>
      <c r="AI51" s="801"/>
      <c r="AJ51" s="802"/>
      <c r="AK51" s="875"/>
      <c r="AL51" s="873"/>
      <c r="AM51" s="873"/>
      <c r="AN51" s="873"/>
      <c r="AO51" s="873"/>
      <c r="AP51" s="873"/>
      <c r="AQ51" s="873"/>
      <c r="AR51" s="873"/>
      <c r="AS51" s="873"/>
      <c r="AT51" s="873"/>
      <c r="AU51" s="873"/>
      <c r="AV51" s="873"/>
      <c r="AW51" s="873"/>
      <c r="AX51" s="873"/>
      <c r="AY51" s="873"/>
      <c r="AZ51" s="876"/>
      <c r="BA51" s="876"/>
      <c r="BB51" s="876"/>
      <c r="BC51" s="876"/>
      <c r="BD51" s="876"/>
      <c r="BE51" s="867"/>
      <c r="BF51" s="867"/>
      <c r="BG51" s="867"/>
      <c r="BH51" s="867"/>
      <c r="BI51" s="868"/>
      <c r="BJ51" s="252"/>
      <c r="BK51" s="252"/>
      <c r="BL51" s="252"/>
      <c r="BM51" s="252"/>
      <c r="BN51" s="252"/>
      <c r="BO51" s="265"/>
      <c r="BP51" s="265"/>
      <c r="BQ51" s="262">
        <v>45</v>
      </c>
      <c r="BR51" s="263"/>
      <c r="BS51" s="823"/>
      <c r="BT51" s="824"/>
      <c r="BU51" s="824"/>
      <c r="BV51" s="824"/>
      <c r="BW51" s="824"/>
      <c r="BX51" s="824"/>
      <c r="BY51" s="824"/>
      <c r="BZ51" s="824"/>
      <c r="CA51" s="824"/>
      <c r="CB51" s="824"/>
      <c r="CC51" s="824"/>
      <c r="CD51" s="824"/>
      <c r="CE51" s="824"/>
      <c r="CF51" s="824"/>
      <c r="CG51" s="825"/>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46"/>
    </row>
    <row r="52" spans="1:131" s="247" customFormat="1" ht="26.25" customHeight="1" x14ac:dyDescent="0.15">
      <c r="A52" s="261">
        <v>25</v>
      </c>
      <c r="B52" s="820"/>
      <c r="C52" s="821"/>
      <c r="D52" s="821"/>
      <c r="E52" s="821"/>
      <c r="F52" s="821"/>
      <c r="G52" s="821"/>
      <c r="H52" s="821"/>
      <c r="I52" s="821"/>
      <c r="J52" s="821"/>
      <c r="K52" s="821"/>
      <c r="L52" s="821"/>
      <c r="M52" s="821"/>
      <c r="N52" s="821"/>
      <c r="O52" s="821"/>
      <c r="P52" s="822"/>
      <c r="Q52" s="872"/>
      <c r="R52" s="873"/>
      <c r="S52" s="873"/>
      <c r="T52" s="873"/>
      <c r="U52" s="873"/>
      <c r="V52" s="873"/>
      <c r="W52" s="873"/>
      <c r="X52" s="873"/>
      <c r="Y52" s="873"/>
      <c r="Z52" s="873"/>
      <c r="AA52" s="873"/>
      <c r="AB52" s="873"/>
      <c r="AC52" s="873"/>
      <c r="AD52" s="873"/>
      <c r="AE52" s="874"/>
      <c r="AF52" s="800"/>
      <c r="AG52" s="801"/>
      <c r="AH52" s="801"/>
      <c r="AI52" s="801"/>
      <c r="AJ52" s="802"/>
      <c r="AK52" s="875"/>
      <c r="AL52" s="873"/>
      <c r="AM52" s="873"/>
      <c r="AN52" s="873"/>
      <c r="AO52" s="873"/>
      <c r="AP52" s="873"/>
      <c r="AQ52" s="873"/>
      <c r="AR52" s="873"/>
      <c r="AS52" s="873"/>
      <c r="AT52" s="873"/>
      <c r="AU52" s="873"/>
      <c r="AV52" s="873"/>
      <c r="AW52" s="873"/>
      <c r="AX52" s="873"/>
      <c r="AY52" s="873"/>
      <c r="AZ52" s="876"/>
      <c r="BA52" s="876"/>
      <c r="BB52" s="876"/>
      <c r="BC52" s="876"/>
      <c r="BD52" s="876"/>
      <c r="BE52" s="867"/>
      <c r="BF52" s="867"/>
      <c r="BG52" s="867"/>
      <c r="BH52" s="867"/>
      <c r="BI52" s="868"/>
      <c r="BJ52" s="252"/>
      <c r="BK52" s="252"/>
      <c r="BL52" s="252"/>
      <c r="BM52" s="252"/>
      <c r="BN52" s="252"/>
      <c r="BO52" s="265"/>
      <c r="BP52" s="265"/>
      <c r="BQ52" s="262">
        <v>46</v>
      </c>
      <c r="BR52" s="263"/>
      <c r="BS52" s="823"/>
      <c r="BT52" s="824"/>
      <c r="BU52" s="824"/>
      <c r="BV52" s="824"/>
      <c r="BW52" s="824"/>
      <c r="BX52" s="824"/>
      <c r="BY52" s="824"/>
      <c r="BZ52" s="824"/>
      <c r="CA52" s="824"/>
      <c r="CB52" s="824"/>
      <c r="CC52" s="824"/>
      <c r="CD52" s="824"/>
      <c r="CE52" s="824"/>
      <c r="CF52" s="824"/>
      <c r="CG52" s="825"/>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46"/>
    </row>
    <row r="53" spans="1:131" s="247" customFormat="1" ht="26.25" customHeight="1" x14ac:dyDescent="0.15">
      <c r="A53" s="261">
        <v>26</v>
      </c>
      <c r="B53" s="820"/>
      <c r="C53" s="821"/>
      <c r="D53" s="821"/>
      <c r="E53" s="821"/>
      <c r="F53" s="821"/>
      <c r="G53" s="821"/>
      <c r="H53" s="821"/>
      <c r="I53" s="821"/>
      <c r="J53" s="821"/>
      <c r="K53" s="821"/>
      <c r="L53" s="821"/>
      <c r="M53" s="821"/>
      <c r="N53" s="821"/>
      <c r="O53" s="821"/>
      <c r="P53" s="822"/>
      <c r="Q53" s="872"/>
      <c r="R53" s="873"/>
      <c r="S53" s="873"/>
      <c r="T53" s="873"/>
      <c r="U53" s="873"/>
      <c r="V53" s="873"/>
      <c r="W53" s="873"/>
      <c r="X53" s="873"/>
      <c r="Y53" s="873"/>
      <c r="Z53" s="873"/>
      <c r="AA53" s="873"/>
      <c r="AB53" s="873"/>
      <c r="AC53" s="873"/>
      <c r="AD53" s="873"/>
      <c r="AE53" s="874"/>
      <c r="AF53" s="800"/>
      <c r="AG53" s="801"/>
      <c r="AH53" s="801"/>
      <c r="AI53" s="801"/>
      <c r="AJ53" s="802"/>
      <c r="AK53" s="875"/>
      <c r="AL53" s="873"/>
      <c r="AM53" s="873"/>
      <c r="AN53" s="873"/>
      <c r="AO53" s="873"/>
      <c r="AP53" s="873"/>
      <c r="AQ53" s="873"/>
      <c r="AR53" s="873"/>
      <c r="AS53" s="873"/>
      <c r="AT53" s="873"/>
      <c r="AU53" s="873"/>
      <c r="AV53" s="873"/>
      <c r="AW53" s="873"/>
      <c r="AX53" s="873"/>
      <c r="AY53" s="873"/>
      <c r="AZ53" s="876"/>
      <c r="BA53" s="876"/>
      <c r="BB53" s="876"/>
      <c r="BC53" s="876"/>
      <c r="BD53" s="876"/>
      <c r="BE53" s="867"/>
      <c r="BF53" s="867"/>
      <c r="BG53" s="867"/>
      <c r="BH53" s="867"/>
      <c r="BI53" s="868"/>
      <c r="BJ53" s="252"/>
      <c r="BK53" s="252"/>
      <c r="BL53" s="252"/>
      <c r="BM53" s="252"/>
      <c r="BN53" s="252"/>
      <c r="BO53" s="265"/>
      <c r="BP53" s="265"/>
      <c r="BQ53" s="262">
        <v>47</v>
      </c>
      <c r="BR53" s="263"/>
      <c r="BS53" s="823"/>
      <c r="BT53" s="824"/>
      <c r="BU53" s="824"/>
      <c r="BV53" s="824"/>
      <c r="BW53" s="824"/>
      <c r="BX53" s="824"/>
      <c r="BY53" s="824"/>
      <c r="BZ53" s="824"/>
      <c r="CA53" s="824"/>
      <c r="CB53" s="824"/>
      <c r="CC53" s="824"/>
      <c r="CD53" s="824"/>
      <c r="CE53" s="824"/>
      <c r="CF53" s="824"/>
      <c r="CG53" s="825"/>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46"/>
    </row>
    <row r="54" spans="1:131" s="247" customFormat="1" ht="26.25" customHeight="1" x14ac:dyDescent="0.15">
      <c r="A54" s="261">
        <v>27</v>
      </c>
      <c r="B54" s="820"/>
      <c r="C54" s="821"/>
      <c r="D54" s="821"/>
      <c r="E54" s="821"/>
      <c r="F54" s="821"/>
      <c r="G54" s="821"/>
      <c r="H54" s="821"/>
      <c r="I54" s="821"/>
      <c r="J54" s="821"/>
      <c r="K54" s="821"/>
      <c r="L54" s="821"/>
      <c r="M54" s="821"/>
      <c r="N54" s="821"/>
      <c r="O54" s="821"/>
      <c r="P54" s="822"/>
      <c r="Q54" s="872"/>
      <c r="R54" s="873"/>
      <c r="S54" s="873"/>
      <c r="T54" s="873"/>
      <c r="U54" s="873"/>
      <c r="V54" s="873"/>
      <c r="W54" s="873"/>
      <c r="X54" s="873"/>
      <c r="Y54" s="873"/>
      <c r="Z54" s="873"/>
      <c r="AA54" s="873"/>
      <c r="AB54" s="873"/>
      <c r="AC54" s="873"/>
      <c r="AD54" s="873"/>
      <c r="AE54" s="874"/>
      <c r="AF54" s="800"/>
      <c r="AG54" s="801"/>
      <c r="AH54" s="801"/>
      <c r="AI54" s="801"/>
      <c r="AJ54" s="802"/>
      <c r="AK54" s="875"/>
      <c r="AL54" s="873"/>
      <c r="AM54" s="873"/>
      <c r="AN54" s="873"/>
      <c r="AO54" s="873"/>
      <c r="AP54" s="873"/>
      <c r="AQ54" s="873"/>
      <c r="AR54" s="873"/>
      <c r="AS54" s="873"/>
      <c r="AT54" s="873"/>
      <c r="AU54" s="873"/>
      <c r="AV54" s="873"/>
      <c r="AW54" s="873"/>
      <c r="AX54" s="873"/>
      <c r="AY54" s="873"/>
      <c r="AZ54" s="876"/>
      <c r="BA54" s="876"/>
      <c r="BB54" s="876"/>
      <c r="BC54" s="876"/>
      <c r="BD54" s="876"/>
      <c r="BE54" s="867"/>
      <c r="BF54" s="867"/>
      <c r="BG54" s="867"/>
      <c r="BH54" s="867"/>
      <c r="BI54" s="868"/>
      <c r="BJ54" s="252"/>
      <c r="BK54" s="252"/>
      <c r="BL54" s="252"/>
      <c r="BM54" s="252"/>
      <c r="BN54" s="252"/>
      <c r="BO54" s="265"/>
      <c r="BP54" s="265"/>
      <c r="BQ54" s="262">
        <v>48</v>
      </c>
      <c r="BR54" s="263"/>
      <c r="BS54" s="823"/>
      <c r="BT54" s="824"/>
      <c r="BU54" s="824"/>
      <c r="BV54" s="824"/>
      <c r="BW54" s="824"/>
      <c r="BX54" s="824"/>
      <c r="BY54" s="824"/>
      <c r="BZ54" s="824"/>
      <c r="CA54" s="824"/>
      <c r="CB54" s="824"/>
      <c r="CC54" s="824"/>
      <c r="CD54" s="824"/>
      <c r="CE54" s="824"/>
      <c r="CF54" s="824"/>
      <c r="CG54" s="825"/>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46"/>
    </row>
    <row r="55" spans="1:131" s="247" customFormat="1" ht="26.25" customHeight="1" x14ac:dyDescent="0.15">
      <c r="A55" s="261">
        <v>28</v>
      </c>
      <c r="B55" s="820"/>
      <c r="C55" s="821"/>
      <c r="D55" s="821"/>
      <c r="E55" s="821"/>
      <c r="F55" s="821"/>
      <c r="G55" s="821"/>
      <c r="H55" s="821"/>
      <c r="I55" s="821"/>
      <c r="J55" s="821"/>
      <c r="K55" s="821"/>
      <c r="L55" s="821"/>
      <c r="M55" s="821"/>
      <c r="N55" s="821"/>
      <c r="O55" s="821"/>
      <c r="P55" s="822"/>
      <c r="Q55" s="872"/>
      <c r="R55" s="873"/>
      <c r="S55" s="873"/>
      <c r="T55" s="873"/>
      <c r="U55" s="873"/>
      <c r="V55" s="873"/>
      <c r="W55" s="873"/>
      <c r="X55" s="873"/>
      <c r="Y55" s="873"/>
      <c r="Z55" s="873"/>
      <c r="AA55" s="873"/>
      <c r="AB55" s="873"/>
      <c r="AC55" s="873"/>
      <c r="AD55" s="873"/>
      <c r="AE55" s="874"/>
      <c r="AF55" s="800"/>
      <c r="AG55" s="801"/>
      <c r="AH55" s="801"/>
      <c r="AI55" s="801"/>
      <c r="AJ55" s="802"/>
      <c r="AK55" s="875"/>
      <c r="AL55" s="873"/>
      <c r="AM55" s="873"/>
      <c r="AN55" s="873"/>
      <c r="AO55" s="873"/>
      <c r="AP55" s="873"/>
      <c r="AQ55" s="873"/>
      <c r="AR55" s="873"/>
      <c r="AS55" s="873"/>
      <c r="AT55" s="873"/>
      <c r="AU55" s="873"/>
      <c r="AV55" s="873"/>
      <c r="AW55" s="873"/>
      <c r="AX55" s="873"/>
      <c r="AY55" s="873"/>
      <c r="AZ55" s="876"/>
      <c r="BA55" s="876"/>
      <c r="BB55" s="876"/>
      <c r="BC55" s="876"/>
      <c r="BD55" s="876"/>
      <c r="BE55" s="867"/>
      <c r="BF55" s="867"/>
      <c r="BG55" s="867"/>
      <c r="BH55" s="867"/>
      <c r="BI55" s="868"/>
      <c r="BJ55" s="252"/>
      <c r="BK55" s="252"/>
      <c r="BL55" s="252"/>
      <c r="BM55" s="252"/>
      <c r="BN55" s="252"/>
      <c r="BO55" s="265"/>
      <c r="BP55" s="265"/>
      <c r="BQ55" s="262">
        <v>49</v>
      </c>
      <c r="BR55" s="263"/>
      <c r="BS55" s="823"/>
      <c r="BT55" s="824"/>
      <c r="BU55" s="824"/>
      <c r="BV55" s="824"/>
      <c r="BW55" s="824"/>
      <c r="BX55" s="824"/>
      <c r="BY55" s="824"/>
      <c r="BZ55" s="824"/>
      <c r="CA55" s="824"/>
      <c r="CB55" s="824"/>
      <c r="CC55" s="824"/>
      <c r="CD55" s="824"/>
      <c r="CE55" s="824"/>
      <c r="CF55" s="824"/>
      <c r="CG55" s="825"/>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46"/>
    </row>
    <row r="56" spans="1:131" s="247" customFormat="1" ht="26.25" customHeight="1" x14ac:dyDescent="0.15">
      <c r="A56" s="261">
        <v>29</v>
      </c>
      <c r="B56" s="820"/>
      <c r="C56" s="821"/>
      <c r="D56" s="821"/>
      <c r="E56" s="821"/>
      <c r="F56" s="821"/>
      <c r="G56" s="821"/>
      <c r="H56" s="821"/>
      <c r="I56" s="821"/>
      <c r="J56" s="821"/>
      <c r="K56" s="821"/>
      <c r="L56" s="821"/>
      <c r="M56" s="821"/>
      <c r="N56" s="821"/>
      <c r="O56" s="821"/>
      <c r="P56" s="822"/>
      <c r="Q56" s="872"/>
      <c r="R56" s="873"/>
      <c r="S56" s="873"/>
      <c r="T56" s="873"/>
      <c r="U56" s="873"/>
      <c r="V56" s="873"/>
      <c r="W56" s="873"/>
      <c r="X56" s="873"/>
      <c r="Y56" s="873"/>
      <c r="Z56" s="873"/>
      <c r="AA56" s="873"/>
      <c r="AB56" s="873"/>
      <c r="AC56" s="873"/>
      <c r="AD56" s="873"/>
      <c r="AE56" s="874"/>
      <c r="AF56" s="800"/>
      <c r="AG56" s="801"/>
      <c r="AH56" s="801"/>
      <c r="AI56" s="801"/>
      <c r="AJ56" s="802"/>
      <c r="AK56" s="875"/>
      <c r="AL56" s="873"/>
      <c r="AM56" s="873"/>
      <c r="AN56" s="873"/>
      <c r="AO56" s="873"/>
      <c r="AP56" s="873"/>
      <c r="AQ56" s="873"/>
      <c r="AR56" s="873"/>
      <c r="AS56" s="873"/>
      <c r="AT56" s="873"/>
      <c r="AU56" s="873"/>
      <c r="AV56" s="873"/>
      <c r="AW56" s="873"/>
      <c r="AX56" s="873"/>
      <c r="AY56" s="873"/>
      <c r="AZ56" s="876"/>
      <c r="BA56" s="876"/>
      <c r="BB56" s="876"/>
      <c r="BC56" s="876"/>
      <c r="BD56" s="876"/>
      <c r="BE56" s="867"/>
      <c r="BF56" s="867"/>
      <c r="BG56" s="867"/>
      <c r="BH56" s="867"/>
      <c r="BI56" s="868"/>
      <c r="BJ56" s="252"/>
      <c r="BK56" s="252"/>
      <c r="BL56" s="252"/>
      <c r="BM56" s="252"/>
      <c r="BN56" s="252"/>
      <c r="BO56" s="265"/>
      <c r="BP56" s="265"/>
      <c r="BQ56" s="262">
        <v>50</v>
      </c>
      <c r="BR56" s="263"/>
      <c r="BS56" s="823"/>
      <c r="BT56" s="824"/>
      <c r="BU56" s="824"/>
      <c r="BV56" s="824"/>
      <c r="BW56" s="824"/>
      <c r="BX56" s="824"/>
      <c r="BY56" s="824"/>
      <c r="BZ56" s="824"/>
      <c r="CA56" s="824"/>
      <c r="CB56" s="824"/>
      <c r="CC56" s="824"/>
      <c r="CD56" s="824"/>
      <c r="CE56" s="824"/>
      <c r="CF56" s="824"/>
      <c r="CG56" s="825"/>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46"/>
    </row>
    <row r="57" spans="1:131" s="247" customFormat="1" ht="26.25" customHeight="1" x14ac:dyDescent="0.15">
      <c r="A57" s="261">
        <v>30</v>
      </c>
      <c r="B57" s="820"/>
      <c r="C57" s="821"/>
      <c r="D57" s="821"/>
      <c r="E57" s="821"/>
      <c r="F57" s="821"/>
      <c r="G57" s="821"/>
      <c r="H57" s="821"/>
      <c r="I57" s="821"/>
      <c r="J57" s="821"/>
      <c r="K57" s="821"/>
      <c r="L57" s="821"/>
      <c r="M57" s="821"/>
      <c r="N57" s="821"/>
      <c r="O57" s="821"/>
      <c r="P57" s="822"/>
      <c r="Q57" s="872"/>
      <c r="R57" s="873"/>
      <c r="S57" s="873"/>
      <c r="T57" s="873"/>
      <c r="U57" s="873"/>
      <c r="V57" s="873"/>
      <c r="W57" s="873"/>
      <c r="X57" s="873"/>
      <c r="Y57" s="873"/>
      <c r="Z57" s="873"/>
      <c r="AA57" s="873"/>
      <c r="AB57" s="873"/>
      <c r="AC57" s="873"/>
      <c r="AD57" s="873"/>
      <c r="AE57" s="874"/>
      <c r="AF57" s="800"/>
      <c r="AG57" s="801"/>
      <c r="AH57" s="801"/>
      <c r="AI57" s="801"/>
      <c r="AJ57" s="802"/>
      <c r="AK57" s="875"/>
      <c r="AL57" s="873"/>
      <c r="AM57" s="873"/>
      <c r="AN57" s="873"/>
      <c r="AO57" s="873"/>
      <c r="AP57" s="873"/>
      <c r="AQ57" s="873"/>
      <c r="AR57" s="873"/>
      <c r="AS57" s="873"/>
      <c r="AT57" s="873"/>
      <c r="AU57" s="873"/>
      <c r="AV57" s="873"/>
      <c r="AW57" s="873"/>
      <c r="AX57" s="873"/>
      <c r="AY57" s="873"/>
      <c r="AZ57" s="876"/>
      <c r="BA57" s="876"/>
      <c r="BB57" s="876"/>
      <c r="BC57" s="876"/>
      <c r="BD57" s="876"/>
      <c r="BE57" s="867"/>
      <c r="BF57" s="867"/>
      <c r="BG57" s="867"/>
      <c r="BH57" s="867"/>
      <c r="BI57" s="868"/>
      <c r="BJ57" s="252"/>
      <c r="BK57" s="252"/>
      <c r="BL57" s="252"/>
      <c r="BM57" s="252"/>
      <c r="BN57" s="252"/>
      <c r="BO57" s="265"/>
      <c r="BP57" s="265"/>
      <c r="BQ57" s="262">
        <v>51</v>
      </c>
      <c r="BR57" s="263"/>
      <c r="BS57" s="823"/>
      <c r="BT57" s="824"/>
      <c r="BU57" s="824"/>
      <c r="BV57" s="824"/>
      <c r="BW57" s="824"/>
      <c r="BX57" s="824"/>
      <c r="BY57" s="824"/>
      <c r="BZ57" s="824"/>
      <c r="CA57" s="824"/>
      <c r="CB57" s="824"/>
      <c r="CC57" s="824"/>
      <c r="CD57" s="824"/>
      <c r="CE57" s="824"/>
      <c r="CF57" s="824"/>
      <c r="CG57" s="825"/>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46"/>
    </row>
    <row r="58" spans="1:131" s="247" customFormat="1" ht="26.25" customHeight="1" x14ac:dyDescent="0.15">
      <c r="A58" s="261">
        <v>31</v>
      </c>
      <c r="B58" s="820"/>
      <c r="C58" s="821"/>
      <c r="D58" s="821"/>
      <c r="E58" s="821"/>
      <c r="F58" s="821"/>
      <c r="G58" s="821"/>
      <c r="H58" s="821"/>
      <c r="I58" s="821"/>
      <c r="J58" s="821"/>
      <c r="K58" s="821"/>
      <c r="L58" s="821"/>
      <c r="M58" s="821"/>
      <c r="N58" s="821"/>
      <c r="O58" s="821"/>
      <c r="P58" s="822"/>
      <c r="Q58" s="872"/>
      <c r="R58" s="873"/>
      <c r="S58" s="873"/>
      <c r="T58" s="873"/>
      <c r="U58" s="873"/>
      <c r="V58" s="873"/>
      <c r="W58" s="873"/>
      <c r="X58" s="873"/>
      <c r="Y58" s="873"/>
      <c r="Z58" s="873"/>
      <c r="AA58" s="873"/>
      <c r="AB58" s="873"/>
      <c r="AC58" s="873"/>
      <c r="AD58" s="873"/>
      <c r="AE58" s="874"/>
      <c r="AF58" s="800"/>
      <c r="AG58" s="801"/>
      <c r="AH58" s="801"/>
      <c r="AI58" s="801"/>
      <c r="AJ58" s="802"/>
      <c r="AK58" s="875"/>
      <c r="AL58" s="873"/>
      <c r="AM58" s="873"/>
      <c r="AN58" s="873"/>
      <c r="AO58" s="873"/>
      <c r="AP58" s="873"/>
      <c r="AQ58" s="873"/>
      <c r="AR58" s="873"/>
      <c r="AS58" s="873"/>
      <c r="AT58" s="873"/>
      <c r="AU58" s="873"/>
      <c r="AV58" s="873"/>
      <c r="AW58" s="873"/>
      <c r="AX58" s="873"/>
      <c r="AY58" s="873"/>
      <c r="AZ58" s="876"/>
      <c r="BA58" s="876"/>
      <c r="BB58" s="876"/>
      <c r="BC58" s="876"/>
      <c r="BD58" s="876"/>
      <c r="BE58" s="867"/>
      <c r="BF58" s="867"/>
      <c r="BG58" s="867"/>
      <c r="BH58" s="867"/>
      <c r="BI58" s="868"/>
      <c r="BJ58" s="252"/>
      <c r="BK58" s="252"/>
      <c r="BL58" s="252"/>
      <c r="BM58" s="252"/>
      <c r="BN58" s="252"/>
      <c r="BO58" s="265"/>
      <c r="BP58" s="265"/>
      <c r="BQ58" s="262">
        <v>52</v>
      </c>
      <c r="BR58" s="263"/>
      <c r="BS58" s="823"/>
      <c r="BT58" s="824"/>
      <c r="BU58" s="824"/>
      <c r="BV58" s="824"/>
      <c r="BW58" s="824"/>
      <c r="BX58" s="824"/>
      <c r="BY58" s="824"/>
      <c r="BZ58" s="824"/>
      <c r="CA58" s="824"/>
      <c r="CB58" s="824"/>
      <c r="CC58" s="824"/>
      <c r="CD58" s="824"/>
      <c r="CE58" s="824"/>
      <c r="CF58" s="824"/>
      <c r="CG58" s="825"/>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46"/>
    </row>
    <row r="59" spans="1:131" s="247" customFormat="1" ht="26.25" customHeight="1" x14ac:dyDescent="0.15">
      <c r="A59" s="261">
        <v>32</v>
      </c>
      <c r="B59" s="820"/>
      <c r="C59" s="821"/>
      <c r="D59" s="821"/>
      <c r="E59" s="821"/>
      <c r="F59" s="821"/>
      <c r="G59" s="821"/>
      <c r="H59" s="821"/>
      <c r="I59" s="821"/>
      <c r="J59" s="821"/>
      <c r="K59" s="821"/>
      <c r="L59" s="821"/>
      <c r="M59" s="821"/>
      <c r="N59" s="821"/>
      <c r="O59" s="821"/>
      <c r="P59" s="822"/>
      <c r="Q59" s="872"/>
      <c r="R59" s="873"/>
      <c r="S59" s="873"/>
      <c r="T59" s="873"/>
      <c r="U59" s="873"/>
      <c r="V59" s="873"/>
      <c r="W59" s="873"/>
      <c r="X59" s="873"/>
      <c r="Y59" s="873"/>
      <c r="Z59" s="873"/>
      <c r="AA59" s="873"/>
      <c r="AB59" s="873"/>
      <c r="AC59" s="873"/>
      <c r="AD59" s="873"/>
      <c r="AE59" s="874"/>
      <c r="AF59" s="800"/>
      <c r="AG59" s="801"/>
      <c r="AH59" s="801"/>
      <c r="AI59" s="801"/>
      <c r="AJ59" s="802"/>
      <c r="AK59" s="875"/>
      <c r="AL59" s="873"/>
      <c r="AM59" s="873"/>
      <c r="AN59" s="873"/>
      <c r="AO59" s="873"/>
      <c r="AP59" s="873"/>
      <c r="AQ59" s="873"/>
      <c r="AR59" s="873"/>
      <c r="AS59" s="873"/>
      <c r="AT59" s="873"/>
      <c r="AU59" s="873"/>
      <c r="AV59" s="873"/>
      <c r="AW59" s="873"/>
      <c r="AX59" s="873"/>
      <c r="AY59" s="873"/>
      <c r="AZ59" s="876"/>
      <c r="BA59" s="876"/>
      <c r="BB59" s="876"/>
      <c r="BC59" s="876"/>
      <c r="BD59" s="876"/>
      <c r="BE59" s="867"/>
      <c r="BF59" s="867"/>
      <c r="BG59" s="867"/>
      <c r="BH59" s="867"/>
      <c r="BI59" s="868"/>
      <c r="BJ59" s="252"/>
      <c r="BK59" s="252"/>
      <c r="BL59" s="252"/>
      <c r="BM59" s="252"/>
      <c r="BN59" s="252"/>
      <c r="BO59" s="265"/>
      <c r="BP59" s="265"/>
      <c r="BQ59" s="262">
        <v>53</v>
      </c>
      <c r="BR59" s="263"/>
      <c r="BS59" s="823"/>
      <c r="BT59" s="824"/>
      <c r="BU59" s="824"/>
      <c r="BV59" s="824"/>
      <c r="BW59" s="824"/>
      <c r="BX59" s="824"/>
      <c r="BY59" s="824"/>
      <c r="BZ59" s="824"/>
      <c r="CA59" s="824"/>
      <c r="CB59" s="824"/>
      <c r="CC59" s="824"/>
      <c r="CD59" s="824"/>
      <c r="CE59" s="824"/>
      <c r="CF59" s="824"/>
      <c r="CG59" s="825"/>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46"/>
    </row>
    <row r="60" spans="1:131" s="247" customFormat="1" ht="26.25" customHeight="1" x14ac:dyDescent="0.15">
      <c r="A60" s="261">
        <v>33</v>
      </c>
      <c r="B60" s="820"/>
      <c r="C60" s="821"/>
      <c r="D60" s="821"/>
      <c r="E60" s="821"/>
      <c r="F60" s="821"/>
      <c r="G60" s="821"/>
      <c r="H60" s="821"/>
      <c r="I60" s="821"/>
      <c r="J60" s="821"/>
      <c r="K60" s="821"/>
      <c r="L60" s="821"/>
      <c r="M60" s="821"/>
      <c r="N60" s="821"/>
      <c r="O60" s="821"/>
      <c r="P60" s="822"/>
      <c r="Q60" s="872"/>
      <c r="R60" s="873"/>
      <c r="S60" s="873"/>
      <c r="T60" s="873"/>
      <c r="U60" s="873"/>
      <c r="V60" s="873"/>
      <c r="W60" s="873"/>
      <c r="X60" s="873"/>
      <c r="Y60" s="873"/>
      <c r="Z60" s="873"/>
      <c r="AA60" s="873"/>
      <c r="AB60" s="873"/>
      <c r="AC60" s="873"/>
      <c r="AD60" s="873"/>
      <c r="AE60" s="874"/>
      <c r="AF60" s="800"/>
      <c r="AG60" s="801"/>
      <c r="AH60" s="801"/>
      <c r="AI60" s="801"/>
      <c r="AJ60" s="802"/>
      <c r="AK60" s="875"/>
      <c r="AL60" s="873"/>
      <c r="AM60" s="873"/>
      <c r="AN60" s="873"/>
      <c r="AO60" s="873"/>
      <c r="AP60" s="873"/>
      <c r="AQ60" s="873"/>
      <c r="AR60" s="873"/>
      <c r="AS60" s="873"/>
      <c r="AT60" s="873"/>
      <c r="AU60" s="873"/>
      <c r="AV60" s="873"/>
      <c r="AW60" s="873"/>
      <c r="AX60" s="873"/>
      <c r="AY60" s="873"/>
      <c r="AZ60" s="876"/>
      <c r="BA60" s="876"/>
      <c r="BB60" s="876"/>
      <c r="BC60" s="876"/>
      <c r="BD60" s="876"/>
      <c r="BE60" s="867"/>
      <c r="BF60" s="867"/>
      <c r="BG60" s="867"/>
      <c r="BH60" s="867"/>
      <c r="BI60" s="868"/>
      <c r="BJ60" s="252"/>
      <c r="BK60" s="252"/>
      <c r="BL60" s="252"/>
      <c r="BM60" s="252"/>
      <c r="BN60" s="252"/>
      <c r="BO60" s="265"/>
      <c r="BP60" s="265"/>
      <c r="BQ60" s="262">
        <v>54</v>
      </c>
      <c r="BR60" s="263"/>
      <c r="BS60" s="823"/>
      <c r="BT60" s="824"/>
      <c r="BU60" s="824"/>
      <c r="BV60" s="824"/>
      <c r="BW60" s="824"/>
      <c r="BX60" s="824"/>
      <c r="BY60" s="824"/>
      <c r="BZ60" s="824"/>
      <c r="CA60" s="824"/>
      <c r="CB60" s="824"/>
      <c r="CC60" s="824"/>
      <c r="CD60" s="824"/>
      <c r="CE60" s="824"/>
      <c r="CF60" s="824"/>
      <c r="CG60" s="825"/>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46"/>
    </row>
    <row r="61" spans="1:131" s="247" customFormat="1" ht="26.25" customHeight="1" thickBot="1" x14ac:dyDescent="0.2">
      <c r="A61" s="261">
        <v>34</v>
      </c>
      <c r="B61" s="820"/>
      <c r="C61" s="821"/>
      <c r="D61" s="821"/>
      <c r="E61" s="821"/>
      <c r="F61" s="821"/>
      <c r="G61" s="821"/>
      <c r="H61" s="821"/>
      <c r="I61" s="821"/>
      <c r="J61" s="821"/>
      <c r="K61" s="821"/>
      <c r="L61" s="821"/>
      <c r="M61" s="821"/>
      <c r="N61" s="821"/>
      <c r="O61" s="821"/>
      <c r="P61" s="822"/>
      <c r="Q61" s="872"/>
      <c r="R61" s="873"/>
      <c r="S61" s="873"/>
      <c r="T61" s="873"/>
      <c r="U61" s="873"/>
      <c r="V61" s="873"/>
      <c r="W61" s="873"/>
      <c r="X61" s="873"/>
      <c r="Y61" s="873"/>
      <c r="Z61" s="873"/>
      <c r="AA61" s="873"/>
      <c r="AB61" s="873"/>
      <c r="AC61" s="873"/>
      <c r="AD61" s="873"/>
      <c r="AE61" s="874"/>
      <c r="AF61" s="800"/>
      <c r="AG61" s="801"/>
      <c r="AH61" s="801"/>
      <c r="AI61" s="801"/>
      <c r="AJ61" s="802"/>
      <c r="AK61" s="875"/>
      <c r="AL61" s="873"/>
      <c r="AM61" s="873"/>
      <c r="AN61" s="873"/>
      <c r="AO61" s="873"/>
      <c r="AP61" s="873"/>
      <c r="AQ61" s="873"/>
      <c r="AR61" s="873"/>
      <c r="AS61" s="873"/>
      <c r="AT61" s="873"/>
      <c r="AU61" s="873"/>
      <c r="AV61" s="873"/>
      <c r="AW61" s="873"/>
      <c r="AX61" s="873"/>
      <c r="AY61" s="873"/>
      <c r="AZ61" s="876"/>
      <c r="BA61" s="876"/>
      <c r="BB61" s="876"/>
      <c r="BC61" s="876"/>
      <c r="BD61" s="876"/>
      <c r="BE61" s="867"/>
      <c r="BF61" s="867"/>
      <c r="BG61" s="867"/>
      <c r="BH61" s="867"/>
      <c r="BI61" s="868"/>
      <c r="BJ61" s="252"/>
      <c r="BK61" s="252"/>
      <c r="BL61" s="252"/>
      <c r="BM61" s="252"/>
      <c r="BN61" s="252"/>
      <c r="BO61" s="265"/>
      <c r="BP61" s="265"/>
      <c r="BQ61" s="262">
        <v>55</v>
      </c>
      <c r="BR61" s="263"/>
      <c r="BS61" s="823"/>
      <c r="BT61" s="824"/>
      <c r="BU61" s="824"/>
      <c r="BV61" s="824"/>
      <c r="BW61" s="824"/>
      <c r="BX61" s="824"/>
      <c r="BY61" s="824"/>
      <c r="BZ61" s="824"/>
      <c r="CA61" s="824"/>
      <c r="CB61" s="824"/>
      <c r="CC61" s="824"/>
      <c r="CD61" s="824"/>
      <c r="CE61" s="824"/>
      <c r="CF61" s="824"/>
      <c r="CG61" s="825"/>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46"/>
    </row>
    <row r="62" spans="1:131" s="247" customFormat="1" ht="26.25" customHeight="1" x14ac:dyDescent="0.15">
      <c r="A62" s="261">
        <v>35</v>
      </c>
      <c r="B62" s="820"/>
      <c r="C62" s="821"/>
      <c r="D62" s="821"/>
      <c r="E62" s="821"/>
      <c r="F62" s="821"/>
      <c r="G62" s="821"/>
      <c r="H62" s="821"/>
      <c r="I62" s="821"/>
      <c r="J62" s="821"/>
      <c r="K62" s="821"/>
      <c r="L62" s="821"/>
      <c r="M62" s="821"/>
      <c r="N62" s="821"/>
      <c r="O62" s="821"/>
      <c r="P62" s="822"/>
      <c r="Q62" s="872"/>
      <c r="R62" s="873"/>
      <c r="S62" s="873"/>
      <c r="T62" s="873"/>
      <c r="U62" s="873"/>
      <c r="V62" s="873"/>
      <c r="W62" s="873"/>
      <c r="X62" s="873"/>
      <c r="Y62" s="873"/>
      <c r="Z62" s="873"/>
      <c r="AA62" s="873"/>
      <c r="AB62" s="873"/>
      <c r="AC62" s="873"/>
      <c r="AD62" s="873"/>
      <c r="AE62" s="874"/>
      <c r="AF62" s="800"/>
      <c r="AG62" s="801"/>
      <c r="AH62" s="801"/>
      <c r="AI62" s="801"/>
      <c r="AJ62" s="802"/>
      <c r="AK62" s="875"/>
      <c r="AL62" s="873"/>
      <c r="AM62" s="873"/>
      <c r="AN62" s="873"/>
      <c r="AO62" s="873"/>
      <c r="AP62" s="873"/>
      <c r="AQ62" s="873"/>
      <c r="AR62" s="873"/>
      <c r="AS62" s="873"/>
      <c r="AT62" s="873"/>
      <c r="AU62" s="873"/>
      <c r="AV62" s="873"/>
      <c r="AW62" s="873"/>
      <c r="AX62" s="873"/>
      <c r="AY62" s="873"/>
      <c r="AZ62" s="876"/>
      <c r="BA62" s="876"/>
      <c r="BB62" s="876"/>
      <c r="BC62" s="876"/>
      <c r="BD62" s="876"/>
      <c r="BE62" s="867"/>
      <c r="BF62" s="867"/>
      <c r="BG62" s="867"/>
      <c r="BH62" s="867"/>
      <c r="BI62" s="868"/>
      <c r="BJ62" s="884" t="s">
        <v>400</v>
      </c>
      <c r="BK62" s="845"/>
      <c r="BL62" s="845"/>
      <c r="BM62" s="845"/>
      <c r="BN62" s="846"/>
      <c r="BO62" s="265"/>
      <c r="BP62" s="265"/>
      <c r="BQ62" s="262">
        <v>56</v>
      </c>
      <c r="BR62" s="263"/>
      <c r="BS62" s="823"/>
      <c r="BT62" s="824"/>
      <c r="BU62" s="824"/>
      <c r="BV62" s="824"/>
      <c r="BW62" s="824"/>
      <c r="BX62" s="824"/>
      <c r="BY62" s="824"/>
      <c r="BZ62" s="824"/>
      <c r="CA62" s="824"/>
      <c r="CB62" s="824"/>
      <c r="CC62" s="824"/>
      <c r="CD62" s="824"/>
      <c r="CE62" s="824"/>
      <c r="CF62" s="824"/>
      <c r="CG62" s="825"/>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46"/>
    </row>
    <row r="63" spans="1:131" s="247" customFormat="1" ht="26.25" customHeight="1" thickBot="1" x14ac:dyDescent="0.2">
      <c r="A63" s="264" t="s">
        <v>381</v>
      </c>
      <c r="B63" s="829" t="s">
        <v>401</v>
      </c>
      <c r="C63" s="830"/>
      <c r="D63" s="830"/>
      <c r="E63" s="830"/>
      <c r="F63" s="830"/>
      <c r="G63" s="830"/>
      <c r="H63" s="830"/>
      <c r="I63" s="830"/>
      <c r="J63" s="830"/>
      <c r="K63" s="830"/>
      <c r="L63" s="830"/>
      <c r="M63" s="830"/>
      <c r="N63" s="830"/>
      <c r="O63" s="830"/>
      <c r="P63" s="831"/>
      <c r="Q63" s="877"/>
      <c r="R63" s="878"/>
      <c r="S63" s="878"/>
      <c r="T63" s="878"/>
      <c r="U63" s="878"/>
      <c r="V63" s="878"/>
      <c r="W63" s="878"/>
      <c r="X63" s="878"/>
      <c r="Y63" s="878"/>
      <c r="Z63" s="878"/>
      <c r="AA63" s="878"/>
      <c r="AB63" s="878"/>
      <c r="AC63" s="878"/>
      <c r="AD63" s="878"/>
      <c r="AE63" s="879"/>
      <c r="AF63" s="880">
        <v>241</v>
      </c>
      <c r="AG63" s="881"/>
      <c r="AH63" s="881"/>
      <c r="AI63" s="881"/>
      <c r="AJ63" s="882"/>
      <c r="AK63" s="883"/>
      <c r="AL63" s="878"/>
      <c r="AM63" s="878"/>
      <c r="AN63" s="878"/>
      <c r="AO63" s="878"/>
      <c r="AP63" s="881">
        <v>12619</v>
      </c>
      <c r="AQ63" s="881"/>
      <c r="AR63" s="881"/>
      <c r="AS63" s="881"/>
      <c r="AT63" s="881"/>
      <c r="AU63" s="881">
        <v>7367</v>
      </c>
      <c r="AV63" s="881"/>
      <c r="AW63" s="881"/>
      <c r="AX63" s="881"/>
      <c r="AY63" s="881"/>
      <c r="AZ63" s="885"/>
      <c r="BA63" s="885"/>
      <c r="BB63" s="885"/>
      <c r="BC63" s="885"/>
      <c r="BD63" s="885"/>
      <c r="BE63" s="886"/>
      <c r="BF63" s="886"/>
      <c r="BG63" s="886"/>
      <c r="BH63" s="886"/>
      <c r="BI63" s="887"/>
      <c r="BJ63" s="888" t="s">
        <v>125</v>
      </c>
      <c r="BK63" s="889"/>
      <c r="BL63" s="889"/>
      <c r="BM63" s="889"/>
      <c r="BN63" s="890"/>
      <c r="BO63" s="265"/>
      <c r="BP63" s="265"/>
      <c r="BQ63" s="262">
        <v>57</v>
      </c>
      <c r="BR63" s="263"/>
      <c r="BS63" s="823"/>
      <c r="BT63" s="824"/>
      <c r="BU63" s="824"/>
      <c r="BV63" s="824"/>
      <c r="BW63" s="824"/>
      <c r="BX63" s="824"/>
      <c r="BY63" s="824"/>
      <c r="BZ63" s="824"/>
      <c r="CA63" s="824"/>
      <c r="CB63" s="824"/>
      <c r="CC63" s="824"/>
      <c r="CD63" s="824"/>
      <c r="CE63" s="824"/>
      <c r="CF63" s="824"/>
      <c r="CG63" s="825"/>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23"/>
      <c r="BT64" s="824"/>
      <c r="BU64" s="824"/>
      <c r="BV64" s="824"/>
      <c r="BW64" s="824"/>
      <c r="BX64" s="824"/>
      <c r="BY64" s="824"/>
      <c r="BZ64" s="824"/>
      <c r="CA64" s="824"/>
      <c r="CB64" s="824"/>
      <c r="CC64" s="824"/>
      <c r="CD64" s="824"/>
      <c r="CE64" s="824"/>
      <c r="CF64" s="824"/>
      <c r="CG64" s="825"/>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23"/>
      <c r="BT65" s="824"/>
      <c r="BU65" s="824"/>
      <c r="BV65" s="824"/>
      <c r="BW65" s="824"/>
      <c r="BX65" s="824"/>
      <c r="BY65" s="824"/>
      <c r="BZ65" s="824"/>
      <c r="CA65" s="824"/>
      <c r="CB65" s="824"/>
      <c r="CC65" s="824"/>
      <c r="CD65" s="824"/>
      <c r="CE65" s="824"/>
      <c r="CF65" s="824"/>
      <c r="CG65" s="825"/>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46"/>
    </row>
    <row r="66" spans="1:131" s="247" customFormat="1" ht="26.25" customHeight="1" x14ac:dyDescent="0.15">
      <c r="A66" s="782" t="s">
        <v>403</v>
      </c>
      <c r="B66" s="783"/>
      <c r="C66" s="783"/>
      <c r="D66" s="783"/>
      <c r="E66" s="783"/>
      <c r="F66" s="783"/>
      <c r="G66" s="783"/>
      <c r="H66" s="783"/>
      <c r="I66" s="783"/>
      <c r="J66" s="783"/>
      <c r="K66" s="783"/>
      <c r="L66" s="783"/>
      <c r="M66" s="783"/>
      <c r="N66" s="783"/>
      <c r="O66" s="783"/>
      <c r="P66" s="784"/>
      <c r="Q66" s="759" t="s">
        <v>385</v>
      </c>
      <c r="R66" s="760"/>
      <c r="S66" s="760"/>
      <c r="T66" s="760"/>
      <c r="U66" s="761"/>
      <c r="V66" s="759" t="s">
        <v>404</v>
      </c>
      <c r="W66" s="760"/>
      <c r="X66" s="760"/>
      <c r="Y66" s="760"/>
      <c r="Z66" s="761"/>
      <c r="AA66" s="759" t="s">
        <v>387</v>
      </c>
      <c r="AB66" s="760"/>
      <c r="AC66" s="760"/>
      <c r="AD66" s="760"/>
      <c r="AE66" s="761"/>
      <c r="AF66" s="891" t="s">
        <v>388</v>
      </c>
      <c r="AG66" s="852"/>
      <c r="AH66" s="852"/>
      <c r="AI66" s="852"/>
      <c r="AJ66" s="892"/>
      <c r="AK66" s="759" t="s">
        <v>389</v>
      </c>
      <c r="AL66" s="783"/>
      <c r="AM66" s="783"/>
      <c r="AN66" s="783"/>
      <c r="AO66" s="784"/>
      <c r="AP66" s="759" t="s">
        <v>390</v>
      </c>
      <c r="AQ66" s="760"/>
      <c r="AR66" s="760"/>
      <c r="AS66" s="760"/>
      <c r="AT66" s="761"/>
      <c r="AU66" s="759" t="s">
        <v>405</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3"/>
      <c r="AG67" s="855"/>
      <c r="AH67" s="855"/>
      <c r="AI67" s="855"/>
      <c r="AJ67" s="894"/>
      <c r="AK67" s="895"/>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46"/>
    </row>
    <row r="68" spans="1:131" s="247" customFormat="1" ht="26.25" customHeight="1" thickTop="1" x14ac:dyDescent="0.15">
      <c r="A68" s="258">
        <v>1</v>
      </c>
      <c r="B68" s="1132" t="s">
        <v>572</v>
      </c>
      <c r="C68" s="1133"/>
      <c r="D68" s="1133"/>
      <c r="E68" s="1133"/>
      <c r="F68" s="1133"/>
      <c r="G68" s="1133"/>
      <c r="H68" s="1133"/>
      <c r="I68" s="1133"/>
      <c r="J68" s="1133"/>
      <c r="K68" s="1133"/>
      <c r="L68" s="1133"/>
      <c r="M68" s="1133"/>
      <c r="N68" s="1133"/>
      <c r="O68" s="1133"/>
      <c r="P68" s="1134"/>
      <c r="Q68" s="908">
        <v>182</v>
      </c>
      <c r="R68" s="905"/>
      <c r="S68" s="905"/>
      <c r="T68" s="905"/>
      <c r="U68" s="905"/>
      <c r="V68" s="905">
        <v>173</v>
      </c>
      <c r="W68" s="905"/>
      <c r="X68" s="905"/>
      <c r="Y68" s="905"/>
      <c r="Z68" s="905"/>
      <c r="AA68" s="905">
        <v>9</v>
      </c>
      <c r="AB68" s="905"/>
      <c r="AC68" s="905"/>
      <c r="AD68" s="905"/>
      <c r="AE68" s="905"/>
      <c r="AF68" s="905">
        <v>9</v>
      </c>
      <c r="AG68" s="905"/>
      <c r="AH68" s="905"/>
      <c r="AI68" s="905"/>
      <c r="AJ68" s="905"/>
      <c r="AK68" s="905" t="s">
        <v>497</v>
      </c>
      <c r="AL68" s="905"/>
      <c r="AM68" s="905"/>
      <c r="AN68" s="905"/>
      <c r="AO68" s="905"/>
      <c r="AP68" s="905" t="s">
        <v>497</v>
      </c>
      <c r="AQ68" s="905"/>
      <c r="AR68" s="905"/>
      <c r="AS68" s="905"/>
      <c r="AT68" s="905"/>
      <c r="AU68" s="905" t="s">
        <v>497</v>
      </c>
      <c r="AV68" s="905"/>
      <c r="AW68" s="905"/>
      <c r="AX68" s="905"/>
      <c r="AY68" s="905"/>
      <c r="AZ68" s="906"/>
      <c r="BA68" s="906"/>
      <c r="BB68" s="906"/>
      <c r="BC68" s="906"/>
      <c r="BD68" s="907"/>
      <c r="BE68" s="265"/>
      <c r="BF68" s="265"/>
      <c r="BG68" s="265"/>
      <c r="BH68" s="265"/>
      <c r="BI68" s="265"/>
      <c r="BJ68" s="265"/>
      <c r="BK68" s="265"/>
      <c r="BL68" s="265"/>
      <c r="BM68" s="265"/>
      <c r="BN68" s="265"/>
      <c r="BO68" s="265"/>
      <c r="BP68" s="265"/>
      <c r="BQ68" s="262">
        <v>62</v>
      </c>
      <c r="BR68" s="267"/>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46"/>
    </row>
    <row r="69" spans="1:131" s="247" customFormat="1" ht="26.25" customHeight="1" x14ac:dyDescent="0.15">
      <c r="A69" s="261">
        <v>2</v>
      </c>
      <c r="B69" s="912" t="s">
        <v>573</v>
      </c>
      <c r="C69" s="913"/>
      <c r="D69" s="913"/>
      <c r="E69" s="913"/>
      <c r="F69" s="913"/>
      <c r="G69" s="913"/>
      <c r="H69" s="913"/>
      <c r="I69" s="913"/>
      <c r="J69" s="913"/>
      <c r="K69" s="913"/>
      <c r="L69" s="913"/>
      <c r="M69" s="913"/>
      <c r="N69" s="913"/>
      <c r="O69" s="913"/>
      <c r="P69" s="914"/>
      <c r="Q69" s="909">
        <v>1826</v>
      </c>
      <c r="R69" s="870"/>
      <c r="S69" s="870"/>
      <c r="T69" s="870"/>
      <c r="U69" s="870"/>
      <c r="V69" s="870">
        <v>1782</v>
      </c>
      <c r="W69" s="870"/>
      <c r="X69" s="870"/>
      <c r="Y69" s="870"/>
      <c r="Z69" s="870"/>
      <c r="AA69" s="870">
        <v>44</v>
      </c>
      <c r="AB69" s="870"/>
      <c r="AC69" s="870"/>
      <c r="AD69" s="870"/>
      <c r="AE69" s="870"/>
      <c r="AF69" s="870">
        <v>44</v>
      </c>
      <c r="AG69" s="870"/>
      <c r="AH69" s="870"/>
      <c r="AI69" s="870"/>
      <c r="AJ69" s="870"/>
      <c r="AK69" s="870">
        <v>6</v>
      </c>
      <c r="AL69" s="870"/>
      <c r="AM69" s="870"/>
      <c r="AN69" s="870"/>
      <c r="AO69" s="870"/>
      <c r="AP69" s="870">
        <v>1037</v>
      </c>
      <c r="AQ69" s="870"/>
      <c r="AR69" s="870"/>
      <c r="AS69" s="870"/>
      <c r="AT69" s="870"/>
      <c r="AU69" s="870">
        <v>97</v>
      </c>
      <c r="AV69" s="870"/>
      <c r="AW69" s="870"/>
      <c r="AX69" s="870"/>
      <c r="AY69" s="870"/>
      <c r="AZ69" s="910"/>
      <c r="BA69" s="910"/>
      <c r="BB69" s="910"/>
      <c r="BC69" s="910"/>
      <c r="BD69" s="911"/>
      <c r="BE69" s="265"/>
      <c r="BF69" s="265"/>
      <c r="BG69" s="265"/>
      <c r="BH69" s="265"/>
      <c r="BI69" s="265"/>
      <c r="BJ69" s="265"/>
      <c r="BK69" s="265"/>
      <c r="BL69" s="265"/>
      <c r="BM69" s="265"/>
      <c r="BN69" s="265"/>
      <c r="BO69" s="265"/>
      <c r="BP69" s="265"/>
      <c r="BQ69" s="262">
        <v>63</v>
      </c>
      <c r="BR69" s="267"/>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46"/>
    </row>
    <row r="70" spans="1:131" s="247" customFormat="1" ht="26.25" customHeight="1" x14ac:dyDescent="0.15">
      <c r="A70" s="261">
        <v>3</v>
      </c>
      <c r="B70" s="912" t="s">
        <v>574</v>
      </c>
      <c r="C70" s="913"/>
      <c r="D70" s="913"/>
      <c r="E70" s="913"/>
      <c r="F70" s="913"/>
      <c r="G70" s="913"/>
      <c r="H70" s="913"/>
      <c r="I70" s="913"/>
      <c r="J70" s="913"/>
      <c r="K70" s="913"/>
      <c r="L70" s="913"/>
      <c r="M70" s="913"/>
      <c r="N70" s="913"/>
      <c r="O70" s="913"/>
      <c r="P70" s="914"/>
      <c r="Q70" s="909">
        <v>1372</v>
      </c>
      <c r="R70" s="870"/>
      <c r="S70" s="870"/>
      <c r="T70" s="870"/>
      <c r="U70" s="870"/>
      <c r="V70" s="870">
        <v>1342</v>
      </c>
      <c r="W70" s="870"/>
      <c r="X70" s="870"/>
      <c r="Y70" s="870"/>
      <c r="Z70" s="870"/>
      <c r="AA70" s="870">
        <v>30</v>
      </c>
      <c r="AB70" s="870"/>
      <c r="AC70" s="870"/>
      <c r="AD70" s="870"/>
      <c r="AE70" s="870"/>
      <c r="AF70" s="870">
        <v>30</v>
      </c>
      <c r="AG70" s="870"/>
      <c r="AH70" s="870"/>
      <c r="AI70" s="870"/>
      <c r="AJ70" s="870"/>
      <c r="AK70" s="870" t="s">
        <v>497</v>
      </c>
      <c r="AL70" s="870"/>
      <c r="AM70" s="870"/>
      <c r="AN70" s="870"/>
      <c r="AO70" s="870"/>
      <c r="AP70" s="870">
        <v>587</v>
      </c>
      <c r="AQ70" s="870"/>
      <c r="AR70" s="870"/>
      <c r="AS70" s="870"/>
      <c r="AT70" s="870"/>
      <c r="AU70" s="870">
        <v>264</v>
      </c>
      <c r="AV70" s="870"/>
      <c r="AW70" s="870"/>
      <c r="AX70" s="870"/>
      <c r="AY70" s="870"/>
      <c r="AZ70" s="910"/>
      <c r="BA70" s="910"/>
      <c r="BB70" s="910"/>
      <c r="BC70" s="910"/>
      <c r="BD70" s="911"/>
      <c r="BE70" s="265"/>
      <c r="BF70" s="265"/>
      <c r="BG70" s="265"/>
      <c r="BH70" s="265"/>
      <c r="BI70" s="265"/>
      <c r="BJ70" s="265"/>
      <c r="BK70" s="265"/>
      <c r="BL70" s="265"/>
      <c r="BM70" s="265"/>
      <c r="BN70" s="265"/>
      <c r="BO70" s="265"/>
      <c r="BP70" s="265"/>
      <c r="BQ70" s="262">
        <v>64</v>
      </c>
      <c r="BR70" s="267"/>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46"/>
    </row>
    <row r="71" spans="1:131" s="247" customFormat="1" ht="26.25" customHeight="1" x14ac:dyDescent="0.15">
      <c r="A71" s="261">
        <v>4</v>
      </c>
      <c r="B71" s="912" t="s">
        <v>575</v>
      </c>
      <c r="C71" s="913"/>
      <c r="D71" s="913"/>
      <c r="E71" s="913"/>
      <c r="F71" s="913"/>
      <c r="G71" s="913"/>
      <c r="H71" s="913"/>
      <c r="I71" s="913"/>
      <c r="J71" s="913"/>
      <c r="K71" s="913"/>
      <c r="L71" s="913"/>
      <c r="M71" s="913"/>
      <c r="N71" s="913"/>
      <c r="O71" s="913"/>
      <c r="P71" s="914"/>
      <c r="Q71" s="909">
        <v>12</v>
      </c>
      <c r="R71" s="870"/>
      <c r="S71" s="870"/>
      <c r="T71" s="870"/>
      <c r="U71" s="870"/>
      <c r="V71" s="870">
        <v>12</v>
      </c>
      <c r="W71" s="870"/>
      <c r="X71" s="870"/>
      <c r="Y71" s="870"/>
      <c r="Z71" s="870"/>
      <c r="AA71" s="870">
        <v>0</v>
      </c>
      <c r="AB71" s="870"/>
      <c r="AC71" s="870"/>
      <c r="AD71" s="870"/>
      <c r="AE71" s="870"/>
      <c r="AF71" s="870">
        <v>0</v>
      </c>
      <c r="AG71" s="870"/>
      <c r="AH71" s="870"/>
      <c r="AI71" s="870"/>
      <c r="AJ71" s="870"/>
      <c r="AK71" s="870" t="s">
        <v>497</v>
      </c>
      <c r="AL71" s="870"/>
      <c r="AM71" s="870"/>
      <c r="AN71" s="870"/>
      <c r="AO71" s="870"/>
      <c r="AP71" s="870" t="s">
        <v>497</v>
      </c>
      <c r="AQ71" s="870"/>
      <c r="AR71" s="870"/>
      <c r="AS71" s="870"/>
      <c r="AT71" s="870"/>
      <c r="AU71" s="870" t="s">
        <v>497</v>
      </c>
      <c r="AV71" s="870"/>
      <c r="AW71" s="870"/>
      <c r="AX71" s="870"/>
      <c r="AY71" s="870"/>
      <c r="AZ71" s="910"/>
      <c r="BA71" s="910"/>
      <c r="BB71" s="910"/>
      <c r="BC71" s="910"/>
      <c r="BD71" s="911"/>
      <c r="BE71" s="265"/>
      <c r="BF71" s="265"/>
      <c r="BG71" s="265"/>
      <c r="BH71" s="265"/>
      <c r="BI71" s="265"/>
      <c r="BJ71" s="265"/>
      <c r="BK71" s="265"/>
      <c r="BL71" s="265"/>
      <c r="BM71" s="265"/>
      <c r="BN71" s="265"/>
      <c r="BO71" s="265"/>
      <c r="BP71" s="265"/>
      <c r="BQ71" s="262">
        <v>65</v>
      </c>
      <c r="BR71" s="267"/>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46"/>
    </row>
    <row r="72" spans="1:131" s="247" customFormat="1" ht="26.25" customHeight="1" x14ac:dyDescent="0.15">
      <c r="A72" s="261">
        <v>5</v>
      </c>
      <c r="B72" s="912"/>
      <c r="C72" s="913"/>
      <c r="D72" s="913"/>
      <c r="E72" s="913"/>
      <c r="F72" s="913"/>
      <c r="G72" s="913"/>
      <c r="H72" s="913"/>
      <c r="I72" s="913"/>
      <c r="J72" s="913"/>
      <c r="K72" s="913"/>
      <c r="L72" s="913"/>
      <c r="M72" s="913"/>
      <c r="N72" s="913"/>
      <c r="O72" s="913"/>
      <c r="P72" s="914"/>
      <c r="Q72" s="909"/>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910"/>
      <c r="BA72" s="910"/>
      <c r="BB72" s="910"/>
      <c r="BC72" s="910"/>
      <c r="BD72" s="911"/>
      <c r="BE72" s="265"/>
      <c r="BF72" s="265"/>
      <c r="BG72" s="265"/>
      <c r="BH72" s="265"/>
      <c r="BI72" s="265"/>
      <c r="BJ72" s="265"/>
      <c r="BK72" s="265"/>
      <c r="BL72" s="265"/>
      <c r="BM72" s="265"/>
      <c r="BN72" s="265"/>
      <c r="BO72" s="265"/>
      <c r="BP72" s="265"/>
      <c r="BQ72" s="262">
        <v>66</v>
      </c>
      <c r="BR72" s="267"/>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46"/>
    </row>
    <row r="73" spans="1:131" s="247" customFormat="1" ht="26.25" customHeight="1" x14ac:dyDescent="0.15">
      <c r="A73" s="261">
        <v>6</v>
      </c>
      <c r="B73" s="912"/>
      <c r="C73" s="913"/>
      <c r="D73" s="913"/>
      <c r="E73" s="913"/>
      <c r="F73" s="913"/>
      <c r="G73" s="913"/>
      <c r="H73" s="913"/>
      <c r="I73" s="913"/>
      <c r="J73" s="913"/>
      <c r="K73" s="913"/>
      <c r="L73" s="913"/>
      <c r="M73" s="913"/>
      <c r="N73" s="913"/>
      <c r="O73" s="913"/>
      <c r="P73" s="914"/>
      <c r="Q73" s="909"/>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910"/>
      <c r="BA73" s="910"/>
      <c r="BB73" s="910"/>
      <c r="BC73" s="910"/>
      <c r="BD73" s="911"/>
      <c r="BE73" s="265"/>
      <c r="BF73" s="265"/>
      <c r="BG73" s="265"/>
      <c r="BH73" s="265"/>
      <c r="BI73" s="265"/>
      <c r="BJ73" s="265"/>
      <c r="BK73" s="265"/>
      <c r="BL73" s="265"/>
      <c r="BM73" s="265"/>
      <c r="BN73" s="265"/>
      <c r="BO73" s="265"/>
      <c r="BP73" s="265"/>
      <c r="BQ73" s="262">
        <v>67</v>
      </c>
      <c r="BR73" s="267"/>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46"/>
    </row>
    <row r="74" spans="1:131" s="247" customFormat="1" ht="26.25" customHeight="1" x14ac:dyDescent="0.15">
      <c r="A74" s="261">
        <v>7</v>
      </c>
      <c r="B74" s="912"/>
      <c r="C74" s="913"/>
      <c r="D74" s="913"/>
      <c r="E74" s="913"/>
      <c r="F74" s="913"/>
      <c r="G74" s="913"/>
      <c r="H74" s="913"/>
      <c r="I74" s="913"/>
      <c r="J74" s="913"/>
      <c r="K74" s="913"/>
      <c r="L74" s="913"/>
      <c r="M74" s="913"/>
      <c r="N74" s="913"/>
      <c r="O74" s="913"/>
      <c r="P74" s="914"/>
      <c r="Q74" s="909"/>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910"/>
      <c r="BA74" s="910"/>
      <c r="BB74" s="910"/>
      <c r="BC74" s="910"/>
      <c r="BD74" s="911"/>
      <c r="BE74" s="265"/>
      <c r="BF74" s="265"/>
      <c r="BG74" s="265"/>
      <c r="BH74" s="265"/>
      <c r="BI74" s="265"/>
      <c r="BJ74" s="265"/>
      <c r="BK74" s="265"/>
      <c r="BL74" s="265"/>
      <c r="BM74" s="265"/>
      <c r="BN74" s="265"/>
      <c r="BO74" s="265"/>
      <c r="BP74" s="265"/>
      <c r="BQ74" s="262">
        <v>68</v>
      </c>
      <c r="BR74" s="267"/>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46"/>
    </row>
    <row r="75" spans="1:131" s="247" customFormat="1" ht="26.25" customHeight="1" x14ac:dyDescent="0.15">
      <c r="A75" s="261">
        <v>8</v>
      </c>
      <c r="B75" s="912"/>
      <c r="C75" s="913"/>
      <c r="D75" s="913"/>
      <c r="E75" s="913"/>
      <c r="F75" s="913"/>
      <c r="G75" s="913"/>
      <c r="H75" s="913"/>
      <c r="I75" s="913"/>
      <c r="J75" s="913"/>
      <c r="K75" s="913"/>
      <c r="L75" s="913"/>
      <c r="M75" s="913"/>
      <c r="N75" s="913"/>
      <c r="O75" s="913"/>
      <c r="P75" s="914"/>
      <c r="Q75" s="915"/>
      <c r="R75" s="916"/>
      <c r="S75" s="916"/>
      <c r="T75" s="916"/>
      <c r="U75" s="869"/>
      <c r="V75" s="917"/>
      <c r="W75" s="916"/>
      <c r="X75" s="916"/>
      <c r="Y75" s="916"/>
      <c r="Z75" s="869"/>
      <c r="AA75" s="917"/>
      <c r="AB75" s="916"/>
      <c r="AC75" s="916"/>
      <c r="AD75" s="916"/>
      <c r="AE75" s="869"/>
      <c r="AF75" s="917"/>
      <c r="AG75" s="916"/>
      <c r="AH75" s="916"/>
      <c r="AI75" s="916"/>
      <c r="AJ75" s="869"/>
      <c r="AK75" s="917"/>
      <c r="AL75" s="916"/>
      <c r="AM75" s="916"/>
      <c r="AN75" s="916"/>
      <c r="AO75" s="869"/>
      <c r="AP75" s="917"/>
      <c r="AQ75" s="916"/>
      <c r="AR75" s="916"/>
      <c r="AS75" s="916"/>
      <c r="AT75" s="869"/>
      <c r="AU75" s="917"/>
      <c r="AV75" s="916"/>
      <c r="AW75" s="916"/>
      <c r="AX75" s="916"/>
      <c r="AY75" s="869"/>
      <c r="AZ75" s="910"/>
      <c r="BA75" s="910"/>
      <c r="BB75" s="910"/>
      <c r="BC75" s="910"/>
      <c r="BD75" s="911"/>
      <c r="BE75" s="265"/>
      <c r="BF75" s="265"/>
      <c r="BG75" s="265"/>
      <c r="BH75" s="265"/>
      <c r="BI75" s="265"/>
      <c r="BJ75" s="265"/>
      <c r="BK75" s="265"/>
      <c r="BL75" s="265"/>
      <c r="BM75" s="265"/>
      <c r="BN75" s="265"/>
      <c r="BO75" s="265"/>
      <c r="BP75" s="265"/>
      <c r="BQ75" s="262">
        <v>69</v>
      </c>
      <c r="BR75" s="267"/>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46"/>
    </row>
    <row r="76" spans="1:131" s="247" customFormat="1" ht="26.25" customHeight="1" x14ac:dyDescent="0.15">
      <c r="A76" s="261">
        <v>9</v>
      </c>
      <c r="B76" s="912"/>
      <c r="C76" s="913"/>
      <c r="D76" s="913"/>
      <c r="E76" s="913"/>
      <c r="F76" s="913"/>
      <c r="G76" s="913"/>
      <c r="H76" s="913"/>
      <c r="I76" s="913"/>
      <c r="J76" s="913"/>
      <c r="K76" s="913"/>
      <c r="L76" s="913"/>
      <c r="M76" s="913"/>
      <c r="N76" s="913"/>
      <c r="O76" s="913"/>
      <c r="P76" s="914"/>
      <c r="Q76" s="915"/>
      <c r="R76" s="916"/>
      <c r="S76" s="916"/>
      <c r="T76" s="916"/>
      <c r="U76" s="869"/>
      <c r="V76" s="917"/>
      <c r="W76" s="916"/>
      <c r="X76" s="916"/>
      <c r="Y76" s="916"/>
      <c r="Z76" s="869"/>
      <c r="AA76" s="917"/>
      <c r="AB76" s="916"/>
      <c r="AC76" s="916"/>
      <c r="AD76" s="916"/>
      <c r="AE76" s="869"/>
      <c r="AF76" s="917"/>
      <c r="AG76" s="916"/>
      <c r="AH76" s="916"/>
      <c r="AI76" s="916"/>
      <c r="AJ76" s="869"/>
      <c r="AK76" s="917"/>
      <c r="AL76" s="916"/>
      <c r="AM76" s="916"/>
      <c r="AN76" s="916"/>
      <c r="AO76" s="869"/>
      <c r="AP76" s="917"/>
      <c r="AQ76" s="916"/>
      <c r="AR76" s="916"/>
      <c r="AS76" s="916"/>
      <c r="AT76" s="869"/>
      <c r="AU76" s="917"/>
      <c r="AV76" s="916"/>
      <c r="AW76" s="916"/>
      <c r="AX76" s="916"/>
      <c r="AY76" s="869"/>
      <c r="AZ76" s="910"/>
      <c r="BA76" s="910"/>
      <c r="BB76" s="910"/>
      <c r="BC76" s="910"/>
      <c r="BD76" s="911"/>
      <c r="BE76" s="265"/>
      <c r="BF76" s="265"/>
      <c r="BG76" s="265"/>
      <c r="BH76" s="265"/>
      <c r="BI76" s="265"/>
      <c r="BJ76" s="265"/>
      <c r="BK76" s="265"/>
      <c r="BL76" s="265"/>
      <c r="BM76" s="265"/>
      <c r="BN76" s="265"/>
      <c r="BO76" s="265"/>
      <c r="BP76" s="265"/>
      <c r="BQ76" s="262">
        <v>70</v>
      </c>
      <c r="BR76" s="267"/>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46"/>
    </row>
    <row r="77" spans="1:131" s="247" customFormat="1" ht="26.25" customHeight="1" x14ac:dyDescent="0.15">
      <c r="A77" s="261">
        <v>10</v>
      </c>
      <c r="B77" s="912"/>
      <c r="C77" s="913"/>
      <c r="D77" s="913"/>
      <c r="E77" s="913"/>
      <c r="F77" s="913"/>
      <c r="G77" s="913"/>
      <c r="H77" s="913"/>
      <c r="I77" s="913"/>
      <c r="J77" s="913"/>
      <c r="K77" s="913"/>
      <c r="L77" s="913"/>
      <c r="M77" s="913"/>
      <c r="N77" s="913"/>
      <c r="O77" s="913"/>
      <c r="P77" s="914"/>
      <c r="Q77" s="915"/>
      <c r="R77" s="916"/>
      <c r="S77" s="916"/>
      <c r="T77" s="916"/>
      <c r="U77" s="869"/>
      <c r="V77" s="917"/>
      <c r="W77" s="916"/>
      <c r="X77" s="916"/>
      <c r="Y77" s="916"/>
      <c r="Z77" s="869"/>
      <c r="AA77" s="917"/>
      <c r="AB77" s="916"/>
      <c r="AC77" s="916"/>
      <c r="AD77" s="916"/>
      <c r="AE77" s="869"/>
      <c r="AF77" s="917"/>
      <c r="AG77" s="916"/>
      <c r="AH77" s="916"/>
      <c r="AI77" s="916"/>
      <c r="AJ77" s="869"/>
      <c r="AK77" s="917"/>
      <c r="AL77" s="916"/>
      <c r="AM77" s="916"/>
      <c r="AN77" s="916"/>
      <c r="AO77" s="869"/>
      <c r="AP77" s="917"/>
      <c r="AQ77" s="916"/>
      <c r="AR77" s="916"/>
      <c r="AS77" s="916"/>
      <c r="AT77" s="869"/>
      <c r="AU77" s="917"/>
      <c r="AV77" s="916"/>
      <c r="AW77" s="916"/>
      <c r="AX77" s="916"/>
      <c r="AY77" s="869"/>
      <c r="AZ77" s="910"/>
      <c r="BA77" s="910"/>
      <c r="BB77" s="910"/>
      <c r="BC77" s="910"/>
      <c r="BD77" s="911"/>
      <c r="BE77" s="265"/>
      <c r="BF77" s="265"/>
      <c r="BG77" s="265"/>
      <c r="BH77" s="265"/>
      <c r="BI77" s="265"/>
      <c r="BJ77" s="265"/>
      <c r="BK77" s="265"/>
      <c r="BL77" s="265"/>
      <c r="BM77" s="265"/>
      <c r="BN77" s="265"/>
      <c r="BO77" s="265"/>
      <c r="BP77" s="265"/>
      <c r="BQ77" s="262">
        <v>71</v>
      </c>
      <c r="BR77" s="267"/>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46"/>
    </row>
    <row r="78" spans="1:131" s="247" customFormat="1" ht="26.25" customHeight="1" x14ac:dyDescent="0.15">
      <c r="A78" s="261">
        <v>11</v>
      </c>
      <c r="B78" s="912"/>
      <c r="C78" s="913"/>
      <c r="D78" s="913"/>
      <c r="E78" s="913"/>
      <c r="F78" s="913"/>
      <c r="G78" s="913"/>
      <c r="H78" s="913"/>
      <c r="I78" s="913"/>
      <c r="J78" s="913"/>
      <c r="K78" s="913"/>
      <c r="L78" s="913"/>
      <c r="M78" s="913"/>
      <c r="N78" s="913"/>
      <c r="O78" s="913"/>
      <c r="P78" s="914"/>
      <c r="Q78" s="909"/>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0"/>
      <c r="BA78" s="910"/>
      <c r="BB78" s="910"/>
      <c r="BC78" s="910"/>
      <c r="BD78" s="911"/>
      <c r="BE78" s="265"/>
      <c r="BF78" s="265"/>
      <c r="BG78" s="265"/>
      <c r="BH78" s="265"/>
      <c r="BI78" s="265"/>
      <c r="BJ78" s="268"/>
      <c r="BK78" s="268"/>
      <c r="BL78" s="268"/>
      <c r="BM78" s="268"/>
      <c r="BN78" s="268"/>
      <c r="BO78" s="265"/>
      <c r="BP78" s="265"/>
      <c r="BQ78" s="262">
        <v>72</v>
      </c>
      <c r="BR78" s="267"/>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46"/>
    </row>
    <row r="79" spans="1:131" s="247" customFormat="1" ht="26.25" customHeight="1" x14ac:dyDescent="0.15">
      <c r="A79" s="261">
        <v>12</v>
      </c>
      <c r="B79" s="912"/>
      <c r="C79" s="913"/>
      <c r="D79" s="913"/>
      <c r="E79" s="913"/>
      <c r="F79" s="913"/>
      <c r="G79" s="913"/>
      <c r="H79" s="913"/>
      <c r="I79" s="913"/>
      <c r="J79" s="913"/>
      <c r="K79" s="913"/>
      <c r="L79" s="913"/>
      <c r="M79" s="913"/>
      <c r="N79" s="913"/>
      <c r="O79" s="913"/>
      <c r="P79" s="914"/>
      <c r="Q79" s="909"/>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0"/>
      <c r="BA79" s="910"/>
      <c r="BB79" s="910"/>
      <c r="BC79" s="910"/>
      <c r="BD79" s="911"/>
      <c r="BE79" s="265"/>
      <c r="BF79" s="265"/>
      <c r="BG79" s="265"/>
      <c r="BH79" s="265"/>
      <c r="BI79" s="265"/>
      <c r="BJ79" s="268"/>
      <c r="BK79" s="268"/>
      <c r="BL79" s="268"/>
      <c r="BM79" s="268"/>
      <c r="BN79" s="268"/>
      <c r="BO79" s="265"/>
      <c r="BP79" s="265"/>
      <c r="BQ79" s="262">
        <v>73</v>
      </c>
      <c r="BR79" s="267"/>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46"/>
    </row>
    <row r="80" spans="1:131" s="247" customFormat="1" ht="26.25" customHeight="1" x14ac:dyDescent="0.15">
      <c r="A80" s="261">
        <v>13</v>
      </c>
      <c r="B80" s="912"/>
      <c r="C80" s="913"/>
      <c r="D80" s="913"/>
      <c r="E80" s="913"/>
      <c r="F80" s="913"/>
      <c r="G80" s="913"/>
      <c r="H80" s="913"/>
      <c r="I80" s="913"/>
      <c r="J80" s="913"/>
      <c r="K80" s="913"/>
      <c r="L80" s="913"/>
      <c r="M80" s="913"/>
      <c r="N80" s="913"/>
      <c r="O80" s="913"/>
      <c r="P80" s="914"/>
      <c r="Q80" s="909"/>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0"/>
      <c r="BA80" s="910"/>
      <c r="BB80" s="910"/>
      <c r="BC80" s="910"/>
      <c r="BD80" s="911"/>
      <c r="BE80" s="265"/>
      <c r="BF80" s="265"/>
      <c r="BG80" s="265"/>
      <c r="BH80" s="265"/>
      <c r="BI80" s="265"/>
      <c r="BJ80" s="265"/>
      <c r="BK80" s="265"/>
      <c r="BL80" s="265"/>
      <c r="BM80" s="265"/>
      <c r="BN80" s="265"/>
      <c r="BO80" s="265"/>
      <c r="BP80" s="265"/>
      <c r="BQ80" s="262">
        <v>74</v>
      </c>
      <c r="BR80" s="267"/>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46"/>
    </row>
    <row r="81" spans="1:131" s="247" customFormat="1" ht="26.25" customHeight="1" x14ac:dyDescent="0.15">
      <c r="A81" s="261">
        <v>14</v>
      </c>
      <c r="B81" s="912"/>
      <c r="C81" s="913"/>
      <c r="D81" s="913"/>
      <c r="E81" s="913"/>
      <c r="F81" s="913"/>
      <c r="G81" s="913"/>
      <c r="H81" s="913"/>
      <c r="I81" s="913"/>
      <c r="J81" s="913"/>
      <c r="K81" s="913"/>
      <c r="L81" s="913"/>
      <c r="M81" s="913"/>
      <c r="N81" s="913"/>
      <c r="O81" s="913"/>
      <c r="P81" s="914"/>
      <c r="Q81" s="909"/>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0"/>
      <c r="BA81" s="910"/>
      <c r="BB81" s="910"/>
      <c r="BC81" s="910"/>
      <c r="BD81" s="911"/>
      <c r="BE81" s="265"/>
      <c r="BF81" s="265"/>
      <c r="BG81" s="265"/>
      <c r="BH81" s="265"/>
      <c r="BI81" s="265"/>
      <c r="BJ81" s="265"/>
      <c r="BK81" s="265"/>
      <c r="BL81" s="265"/>
      <c r="BM81" s="265"/>
      <c r="BN81" s="265"/>
      <c r="BO81" s="265"/>
      <c r="BP81" s="265"/>
      <c r="BQ81" s="262">
        <v>75</v>
      </c>
      <c r="BR81" s="267"/>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46"/>
    </row>
    <row r="82" spans="1:131" s="247" customFormat="1" ht="26.25" customHeight="1" x14ac:dyDescent="0.15">
      <c r="A82" s="261">
        <v>15</v>
      </c>
      <c r="B82" s="912"/>
      <c r="C82" s="913"/>
      <c r="D82" s="913"/>
      <c r="E82" s="913"/>
      <c r="F82" s="913"/>
      <c r="G82" s="913"/>
      <c r="H82" s="913"/>
      <c r="I82" s="913"/>
      <c r="J82" s="913"/>
      <c r="K82" s="913"/>
      <c r="L82" s="913"/>
      <c r="M82" s="913"/>
      <c r="N82" s="913"/>
      <c r="O82" s="913"/>
      <c r="P82" s="914"/>
      <c r="Q82" s="909"/>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0"/>
      <c r="BA82" s="910"/>
      <c r="BB82" s="910"/>
      <c r="BC82" s="910"/>
      <c r="BD82" s="911"/>
      <c r="BE82" s="265"/>
      <c r="BF82" s="265"/>
      <c r="BG82" s="265"/>
      <c r="BH82" s="265"/>
      <c r="BI82" s="265"/>
      <c r="BJ82" s="265"/>
      <c r="BK82" s="265"/>
      <c r="BL82" s="265"/>
      <c r="BM82" s="265"/>
      <c r="BN82" s="265"/>
      <c r="BO82" s="265"/>
      <c r="BP82" s="265"/>
      <c r="BQ82" s="262">
        <v>76</v>
      </c>
      <c r="BR82" s="267"/>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46"/>
    </row>
    <row r="83" spans="1:131" s="247" customFormat="1" ht="26.25" customHeight="1" x14ac:dyDescent="0.15">
      <c r="A83" s="261">
        <v>16</v>
      </c>
      <c r="B83" s="912"/>
      <c r="C83" s="913"/>
      <c r="D83" s="913"/>
      <c r="E83" s="913"/>
      <c r="F83" s="913"/>
      <c r="G83" s="913"/>
      <c r="H83" s="913"/>
      <c r="I83" s="913"/>
      <c r="J83" s="913"/>
      <c r="K83" s="913"/>
      <c r="L83" s="913"/>
      <c r="M83" s="913"/>
      <c r="N83" s="913"/>
      <c r="O83" s="913"/>
      <c r="P83" s="914"/>
      <c r="Q83" s="909"/>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0"/>
      <c r="BA83" s="910"/>
      <c r="BB83" s="910"/>
      <c r="BC83" s="910"/>
      <c r="BD83" s="911"/>
      <c r="BE83" s="265"/>
      <c r="BF83" s="265"/>
      <c r="BG83" s="265"/>
      <c r="BH83" s="265"/>
      <c r="BI83" s="265"/>
      <c r="BJ83" s="265"/>
      <c r="BK83" s="265"/>
      <c r="BL83" s="265"/>
      <c r="BM83" s="265"/>
      <c r="BN83" s="265"/>
      <c r="BO83" s="265"/>
      <c r="BP83" s="265"/>
      <c r="BQ83" s="262">
        <v>77</v>
      </c>
      <c r="BR83" s="267"/>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46"/>
    </row>
    <row r="84" spans="1:131" s="247" customFormat="1" ht="26.25" customHeight="1" x14ac:dyDescent="0.15">
      <c r="A84" s="261">
        <v>17</v>
      </c>
      <c r="B84" s="912"/>
      <c r="C84" s="913"/>
      <c r="D84" s="913"/>
      <c r="E84" s="913"/>
      <c r="F84" s="913"/>
      <c r="G84" s="913"/>
      <c r="H84" s="913"/>
      <c r="I84" s="913"/>
      <c r="J84" s="913"/>
      <c r="K84" s="913"/>
      <c r="L84" s="913"/>
      <c r="M84" s="913"/>
      <c r="N84" s="913"/>
      <c r="O84" s="913"/>
      <c r="P84" s="914"/>
      <c r="Q84" s="909"/>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0"/>
      <c r="BA84" s="910"/>
      <c r="BB84" s="910"/>
      <c r="BC84" s="910"/>
      <c r="BD84" s="911"/>
      <c r="BE84" s="265"/>
      <c r="BF84" s="265"/>
      <c r="BG84" s="265"/>
      <c r="BH84" s="265"/>
      <c r="BI84" s="265"/>
      <c r="BJ84" s="265"/>
      <c r="BK84" s="265"/>
      <c r="BL84" s="265"/>
      <c r="BM84" s="265"/>
      <c r="BN84" s="265"/>
      <c r="BO84" s="265"/>
      <c r="BP84" s="265"/>
      <c r="BQ84" s="262">
        <v>78</v>
      </c>
      <c r="BR84" s="267"/>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46"/>
    </row>
    <row r="85" spans="1:131" s="247" customFormat="1" ht="26.25" customHeight="1" x14ac:dyDescent="0.15">
      <c r="A85" s="261">
        <v>18</v>
      </c>
      <c r="B85" s="912"/>
      <c r="C85" s="913"/>
      <c r="D85" s="913"/>
      <c r="E85" s="913"/>
      <c r="F85" s="913"/>
      <c r="G85" s="913"/>
      <c r="H85" s="913"/>
      <c r="I85" s="913"/>
      <c r="J85" s="913"/>
      <c r="K85" s="913"/>
      <c r="L85" s="913"/>
      <c r="M85" s="913"/>
      <c r="N85" s="913"/>
      <c r="O85" s="913"/>
      <c r="P85" s="914"/>
      <c r="Q85" s="909"/>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0"/>
      <c r="BA85" s="910"/>
      <c r="BB85" s="910"/>
      <c r="BC85" s="910"/>
      <c r="BD85" s="911"/>
      <c r="BE85" s="265"/>
      <c r="BF85" s="265"/>
      <c r="BG85" s="265"/>
      <c r="BH85" s="265"/>
      <c r="BI85" s="265"/>
      <c r="BJ85" s="265"/>
      <c r="BK85" s="265"/>
      <c r="BL85" s="265"/>
      <c r="BM85" s="265"/>
      <c r="BN85" s="265"/>
      <c r="BO85" s="265"/>
      <c r="BP85" s="265"/>
      <c r="BQ85" s="262">
        <v>79</v>
      </c>
      <c r="BR85" s="267"/>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46"/>
    </row>
    <row r="86" spans="1:131" s="247" customFormat="1" ht="26.25" customHeight="1" x14ac:dyDescent="0.15">
      <c r="A86" s="261">
        <v>19</v>
      </c>
      <c r="B86" s="912"/>
      <c r="C86" s="913"/>
      <c r="D86" s="913"/>
      <c r="E86" s="913"/>
      <c r="F86" s="913"/>
      <c r="G86" s="913"/>
      <c r="H86" s="913"/>
      <c r="I86" s="913"/>
      <c r="J86" s="913"/>
      <c r="K86" s="913"/>
      <c r="L86" s="913"/>
      <c r="M86" s="913"/>
      <c r="N86" s="913"/>
      <c r="O86" s="913"/>
      <c r="P86" s="914"/>
      <c r="Q86" s="909"/>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0"/>
      <c r="BA86" s="910"/>
      <c r="BB86" s="910"/>
      <c r="BC86" s="910"/>
      <c r="BD86" s="911"/>
      <c r="BE86" s="265"/>
      <c r="BF86" s="265"/>
      <c r="BG86" s="265"/>
      <c r="BH86" s="265"/>
      <c r="BI86" s="265"/>
      <c r="BJ86" s="265"/>
      <c r="BK86" s="265"/>
      <c r="BL86" s="265"/>
      <c r="BM86" s="265"/>
      <c r="BN86" s="265"/>
      <c r="BO86" s="265"/>
      <c r="BP86" s="265"/>
      <c r="BQ86" s="262">
        <v>80</v>
      </c>
      <c r="BR86" s="267"/>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46"/>
    </row>
    <row r="87" spans="1:131" s="247" customFormat="1" ht="26.25" customHeight="1" x14ac:dyDescent="0.15">
      <c r="A87" s="269">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65"/>
      <c r="BF87" s="265"/>
      <c r="BG87" s="265"/>
      <c r="BH87" s="265"/>
      <c r="BI87" s="265"/>
      <c r="BJ87" s="265"/>
      <c r="BK87" s="265"/>
      <c r="BL87" s="265"/>
      <c r="BM87" s="265"/>
      <c r="BN87" s="265"/>
      <c r="BO87" s="265"/>
      <c r="BP87" s="265"/>
      <c r="BQ87" s="262">
        <v>81</v>
      </c>
      <c r="BR87" s="267"/>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46"/>
    </row>
    <row r="88" spans="1:131" s="247" customFormat="1" ht="26.25" customHeight="1" thickBot="1" x14ac:dyDescent="0.2">
      <c r="A88" s="264" t="s">
        <v>381</v>
      </c>
      <c r="B88" s="829" t="s">
        <v>406</v>
      </c>
      <c r="C88" s="830"/>
      <c r="D88" s="830"/>
      <c r="E88" s="830"/>
      <c r="F88" s="830"/>
      <c r="G88" s="830"/>
      <c r="H88" s="830"/>
      <c r="I88" s="830"/>
      <c r="J88" s="830"/>
      <c r="K88" s="830"/>
      <c r="L88" s="830"/>
      <c r="M88" s="830"/>
      <c r="N88" s="830"/>
      <c r="O88" s="830"/>
      <c r="P88" s="831"/>
      <c r="Q88" s="877"/>
      <c r="R88" s="878"/>
      <c r="S88" s="878"/>
      <c r="T88" s="878"/>
      <c r="U88" s="878"/>
      <c r="V88" s="878"/>
      <c r="W88" s="878"/>
      <c r="X88" s="878"/>
      <c r="Y88" s="878"/>
      <c r="Z88" s="878"/>
      <c r="AA88" s="878"/>
      <c r="AB88" s="878"/>
      <c r="AC88" s="878"/>
      <c r="AD88" s="878"/>
      <c r="AE88" s="878"/>
      <c r="AF88" s="881">
        <v>83</v>
      </c>
      <c r="AG88" s="881"/>
      <c r="AH88" s="881"/>
      <c r="AI88" s="881"/>
      <c r="AJ88" s="881"/>
      <c r="AK88" s="878"/>
      <c r="AL88" s="878"/>
      <c r="AM88" s="878"/>
      <c r="AN88" s="878"/>
      <c r="AO88" s="878"/>
      <c r="AP88" s="881">
        <v>1624</v>
      </c>
      <c r="AQ88" s="881"/>
      <c r="AR88" s="881"/>
      <c r="AS88" s="881"/>
      <c r="AT88" s="881"/>
      <c r="AU88" s="881">
        <v>361</v>
      </c>
      <c r="AV88" s="881"/>
      <c r="AW88" s="881"/>
      <c r="AX88" s="881"/>
      <c r="AY88" s="881"/>
      <c r="AZ88" s="886"/>
      <c r="BA88" s="886"/>
      <c r="BB88" s="886"/>
      <c r="BC88" s="886"/>
      <c r="BD88" s="887"/>
      <c r="BE88" s="265"/>
      <c r="BF88" s="265"/>
      <c r="BG88" s="265"/>
      <c r="BH88" s="265"/>
      <c r="BI88" s="265"/>
      <c r="BJ88" s="265"/>
      <c r="BK88" s="265"/>
      <c r="BL88" s="265"/>
      <c r="BM88" s="265"/>
      <c r="BN88" s="265"/>
      <c r="BO88" s="265"/>
      <c r="BP88" s="265"/>
      <c r="BQ88" s="262">
        <v>82</v>
      </c>
      <c r="BR88" s="267"/>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29" t="s">
        <v>407</v>
      </c>
      <c r="BS102" s="830"/>
      <c r="BT102" s="830"/>
      <c r="BU102" s="830"/>
      <c r="BV102" s="830"/>
      <c r="BW102" s="830"/>
      <c r="BX102" s="830"/>
      <c r="BY102" s="830"/>
      <c r="BZ102" s="830"/>
      <c r="CA102" s="830"/>
      <c r="CB102" s="830"/>
      <c r="CC102" s="830"/>
      <c r="CD102" s="830"/>
      <c r="CE102" s="830"/>
      <c r="CF102" s="830"/>
      <c r="CG102" s="831"/>
      <c r="CH102" s="925"/>
      <c r="CI102" s="926"/>
      <c r="CJ102" s="926"/>
      <c r="CK102" s="926"/>
      <c r="CL102" s="927"/>
      <c r="CM102" s="925"/>
      <c r="CN102" s="926"/>
      <c r="CO102" s="926"/>
      <c r="CP102" s="926"/>
      <c r="CQ102" s="927"/>
      <c r="CR102" s="928">
        <v>23</v>
      </c>
      <c r="CS102" s="889"/>
      <c r="CT102" s="889"/>
      <c r="CU102" s="889"/>
      <c r="CV102" s="929"/>
      <c r="CW102" s="928">
        <v>10</v>
      </c>
      <c r="CX102" s="889"/>
      <c r="CY102" s="889"/>
      <c r="CZ102" s="889"/>
      <c r="DA102" s="929"/>
      <c r="DB102" s="928">
        <v>70</v>
      </c>
      <c r="DC102" s="889"/>
      <c r="DD102" s="889"/>
      <c r="DE102" s="889"/>
      <c r="DF102" s="929"/>
      <c r="DG102" s="928"/>
      <c r="DH102" s="889"/>
      <c r="DI102" s="889"/>
      <c r="DJ102" s="889"/>
      <c r="DK102" s="929"/>
      <c r="DL102" s="928"/>
      <c r="DM102" s="889"/>
      <c r="DN102" s="889"/>
      <c r="DO102" s="889"/>
      <c r="DP102" s="929"/>
      <c r="DQ102" s="928"/>
      <c r="DR102" s="889"/>
      <c r="DS102" s="889"/>
      <c r="DT102" s="889"/>
      <c r="DU102" s="929"/>
      <c r="DV102" s="952"/>
      <c r="DW102" s="953"/>
      <c r="DX102" s="953"/>
      <c r="DY102" s="953"/>
      <c r="DZ102" s="95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5" t="s">
        <v>408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6" t="s">
        <v>409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57" t="s">
        <v>412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413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46" customFormat="1" ht="26.25" customHeight="1" x14ac:dyDescent="0.15">
      <c r="A109" s="950" t="s">
        <v>414</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415</v>
      </c>
      <c r="AB109" s="931"/>
      <c r="AC109" s="931"/>
      <c r="AD109" s="931"/>
      <c r="AE109" s="932"/>
      <c r="AF109" s="930" t="s">
        <v>301</v>
      </c>
      <c r="AG109" s="931"/>
      <c r="AH109" s="931"/>
      <c r="AI109" s="931"/>
      <c r="AJ109" s="932"/>
      <c r="AK109" s="930" t="s">
        <v>300</v>
      </c>
      <c r="AL109" s="931"/>
      <c r="AM109" s="931"/>
      <c r="AN109" s="931"/>
      <c r="AO109" s="932"/>
      <c r="AP109" s="930" t="s">
        <v>416</v>
      </c>
      <c r="AQ109" s="931"/>
      <c r="AR109" s="931"/>
      <c r="AS109" s="931"/>
      <c r="AT109" s="933"/>
      <c r="AU109" s="950" t="s">
        <v>414</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415</v>
      </c>
      <c r="BR109" s="931"/>
      <c r="BS109" s="931"/>
      <c r="BT109" s="931"/>
      <c r="BU109" s="932"/>
      <c r="BV109" s="930" t="s">
        <v>301</v>
      </c>
      <c r="BW109" s="931"/>
      <c r="BX109" s="931"/>
      <c r="BY109" s="931"/>
      <c r="BZ109" s="932"/>
      <c r="CA109" s="930" t="s">
        <v>300</v>
      </c>
      <c r="CB109" s="931"/>
      <c r="CC109" s="931"/>
      <c r="CD109" s="931"/>
      <c r="CE109" s="932"/>
      <c r="CF109" s="951" t="s">
        <v>416</v>
      </c>
      <c r="CG109" s="951"/>
      <c r="CH109" s="951"/>
      <c r="CI109" s="951"/>
      <c r="CJ109" s="951"/>
      <c r="CK109" s="930" t="s">
        <v>417</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415</v>
      </c>
      <c r="DH109" s="931"/>
      <c r="DI109" s="931"/>
      <c r="DJ109" s="931"/>
      <c r="DK109" s="932"/>
      <c r="DL109" s="930" t="s">
        <v>301</v>
      </c>
      <c r="DM109" s="931"/>
      <c r="DN109" s="931"/>
      <c r="DO109" s="931"/>
      <c r="DP109" s="932"/>
      <c r="DQ109" s="930" t="s">
        <v>300</v>
      </c>
      <c r="DR109" s="931"/>
      <c r="DS109" s="931"/>
      <c r="DT109" s="931"/>
      <c r="DU109" s="932"/>
      <c r="DV109" s="930" t="s">
        <v>416</v>
      </c>
      <c r="DW109" s="931"/>
      <c r="DX109" s="931"/>
      <c r="DY109" s="931"/>
      <c r="DZ109" s="933"/>
    </row>
    <row r="110" spans="1:131" s="246" customFormat="1" ht="26.25" customHeight="1" x14ac:dyDescent="0.15">
      <c r="A110" s="934" t="s">
        <v>418</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864862</v>
      </c>
      <c r="AB110" s="938"/>
      <c r="AC110" s="938"/>
      <c r="AD110" s="938"/>
      <c r="AE110" s="939"/>
      <c r="AF110" s="940">
        <v>791068</v>
      </c>
      <c r="AG110" s="938"/>
      <c r="AH110" s="938"/>
      <c r="AI110" s="938"/>
      <c r="AJ110" s="939"/>
      <c r="AK110" s="940">
        <v>701940</v>
      </c>
      <c r="AL110" s="938"/>
      <c r="AM110" s="938"/>
      <c r="AN110" s="938"/>
      <c r="AO110" s="939"/>
      <c r="AP110" s="941">
        <v>14.4</v>
      </c>
      <c r="AQ110" s="942"/>
      <c r="AR110" s="942"/>
      <c r="AS110" s="942"/>
      <c r="AT110" s="943"/>
      <c r="AU110" s="944" t="s">
        <v>72</v>
      </c>
      <c r="AV110" s="945"/>
      <c r="AW110" s="945"/>
      <c r="AX110" s="945"/>
      <c r="AY110" s="945"/>
      <c r="AZ110" s="986" t="s">
        <v>419</v>
      </c>
      <c r="BA110" s="935"/>
      <c r="BB110" s="935"/>
      <c r="BC110" s="935"/>
      <c r="BD110" s="935"/>
      <c r="BE110" s="935"/>
      <c r="BF110" s="935"/>
      <c r="BG110" s="935"/>
      <c r="BH110" s="935"/>
      <c r="BI110" s="935"/>
      <c r="BJ110" s="935"/>
      <c r="BK110" s="935"/>
      <c r="BL110" s="935"/>
      <c r="BM110" s="935"/>
      <c r="BN110" s="935"/>
      <c r="BO110" s="935"/>
      <c r="BP110" s="936"/>
      <c r="BQ110" s="972">
        <v>6853908</v>
      </c>
      <c r="BR110" s="973"/>
      <c r="BS110" s="973"/>
      <c r="BT110" s="973"/>
      <c r="BU110" s="973"/>
      <c r="BV110" s="973">
        <v>6593919</v>
      </c>
      <c r="BW110" s="973"/>
      <c r="BX110" s="973"/>
      <c r="BY110" s="973"/>
      <c r="BZ110" s="973"/>
      <c r="CA110" s="973">
        <v>6691160</v>
      </c>
      <c r="CB110" s="973"/>
      <c r="CC110" s="973"/>
      <c r="CD110" s="973"/>
      <c r="CE110" s="973"/>
      <c r="CF110" s="987">
        <v>137.5</v>
      </c>
      <c r="CG110" s="988"/>
      <c r="CH110" s="988"/>
      <c r="CI110" s="988"/>
      <c r="CJ110" s="988"/>
      <c r="CK110" s="989" t="s">
        <v>420</v>
      </c>
      <c r="CL110" s="990"/>
      <c r="CM110" s="969" t="s">
        <v>421</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125</v>
      </c>
      <c r="DH110" s="973"/>
      <c r="DI110" s="973"/>
      <c r="DJ110" s="973"/>
      <c r="DK110" s="973"/>
      <c r="DL110" s="973" t="s">
        <v>422</v>
      </c>
      <c r="DM110" s="973"/>
      <c r="DN110" s="973"/>
      <c r="DO110" s="973"/>
      <c r="DP110" s="973"/>
      <c r="DQ110" s="973" t="s">
        <v>422</v>
      </c>
      <c r="DR110" s="973"/>
      <c r="DS110" s="973"/>
      <c r="DT110" s="973"/>
      <c r="DU110" s="973"/>
      <c r="DV110" s="974" t="s">
        <v>125</v>
      </c>
      <c r="DW110" s="974"/>
      <c r="DX110" s="974"/>
      <c r="DY110" s="974"/>
      <c r="DZ110" s="975"/>
    </row>
    <row r="111" spans="1:131" s="246" customFormat="1" ht="26.25" customHeight="1" x14ac:dyDescent="0.15">
      <c r="A111" s="976" t="s">
        <v>423</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422</v>
      </c>
      <c r="AB111" s="980"/>
      <c r="AC111" s="980"/>
      <c r="AD111" s="980"/>
      <c r="AE111" s="981"/>
      <c r="AF111" s="982" t="s">
        <v>125</v>
      </c>
      <c r="AG111" s="980"/>
      <c r="AH111" s="980"/>
      <c r="AI111" s="980"/>
      <c r="AJ111" s="981"/>
      <c r="AK111" s="982" t="s">
        <v>125</v>
      </c>
      <c r="AL111" s="980"/>
      <c r="AM111" s="980"/>
      <c r="AN111" s="980"/>
      <c r="AO111" s="981"/>
      <c r="AP111" s="983" t="s">
        <v>422</v>
      </c>
      <c r="AQ111" s="984"/>
      <c r="AR111" s="984"/>
      <c r="AS111" s="984"/>
      <c r="AT111" s="985"/>
      <c r="AU111" s="946"/>
      <c r="AV111" s="947"/>
      <c r="AW111" s="947"/>
      <c r="AX111" s="947"/>
      <c r="AY111" s="947"/>
      <c r="AZ111" s="995" t="s">
        <v>424</v>
      </c>
      <c r="BA111" s="996"/>
      <c r="BB111" s="996"/>
      <c r="BC111" s="996"/>
      <c r="BD111" s="996"/>
      <c r="BE111" s="996"/>
      <c r="BF111" s="996"/>
      <c r="BG111" s="996"/>
      <c r="BH111" s="996"/>
      <c r="BI111" s="996"/>
      <c r="BJ111" s="996"/>
      <c r="BK111" s="996"/>
      <c r="BL111" s="996"/>
      <c r="BM111" s="996"/>
      <c r="BN111" s="996"/>
      <c r="BO111" s="996"/>
      <c r="BP111" s="997"/>
      <c r="BQ111" s="965">
        <v>182142</v>
      </c>
      <c r="BR111" s="966"/>
      <c r="BS111" s="966"/>
      <c r="BT111" s="966"/>
      <c r="BU111" s="966"/>
      <c r="BV111" s="966">
        <v>146092</v>
      </c>
      <c r="BW111" s="966"/>
      <c r="BX111" s="966"/>
      <c r="BY111" s="966"/>
      <c r="BZ111" s="966"/>
      <c r="CA111" s="966">
        <v>110041</v>
      </c>
      <c r="CB111" s="966"/>
      <c r="CC111" s="966"/>
      <c r="CD111" s="966"/>
      <c r="CE111" s="966"/>
      <c r="CF111" s="960">
        <v>2.2999999999999998</v>
      </c>
      <c r="CG111" s="961"/>
      <c r="CH111" s="961"/>
      <c r="CI111" s="961"/>
      <c r="CJ111" s="961"/>
      <c r="CK111" s="991"/>
      <c r="CL111" s="992"/>
      <c r="CM111" s="962" t="s">
        <v>425</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125</v>
      </c>
      <c r="DH111" s="966"/>
      <c r="DI111" s="966"/>
      <c r="DJ111" s="966"/>
      <c r="DK111" s="966"/>
      <c r="DL111" s="966" t="s">
        <v>125</v>
      </c>
      <c r="DM111" s="966"/>
      <c r="DN111" s="966"/>
      <c r="DO111" s="966"/>
      <c r="DP111" s="966"/>
      <c r="DQ111" s="966" t="s">
        <v>125</v>
      </c>
      <c r="DR111" s="966"/>
      <c r="DS111" s="966"/>
      <c r="DT111" s="966"/>
      <c r="DU111" s="966"/>
      <c r="DV111" s="967" t="s">
        <v>125</v>
      </c>
      <c r="DW111" s="967"/>
      <c r="DX111" s="967"/>
      <c r="DY111" s="967"/>
      <c r="DZ111" s="968"/>
    </row>
    <row r="112" spans="1:131" s="246" customFormat="1" ht="26.25" customHeight="1" x14ac:dyDescent="0.15">
      <c r="A112" s="998" t="s">
        <v>426</v>
      </c>
      <c r="B112" s="999"/>
      <c r="C112" s="996" t="s">
        <v>427</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04" t="s">
        <v>428</v>
      </c>
      <c r="AB112" s="1005"/>
      <c r="AC112" s="1005"/>
      <c r="AD112" s="1005"/>
      <c r="AE112" s="1006"/>
      <c r="AF112" s="1007" t="s">
        <v>125</v>
      </c>
      <c r="AG112" s="1005"/>
      <c r="AH112" s="1005"/>
      <c r="AI112" s="1005"/>
      <c r="AJ112" s="1006"/>
      <c r="AK112" s="1007" t="s">
        <v>125</v>
      </c>
      <c r="AL112" s="1005"/>
      <c r="AM112" s="1005"/>
      <c r="AN112" s="1005"/>
      <c r="AO112" s="1006"/>
      <c r="AP112" s="1008" t="s">
        <v>125</v>
      </c>
      <c r="AQ112" s="1009"/>
      <c r="AR112" s="1009"/>
      <c r="AS112" s="1009"/>
      <c r="AT112" s="1010"/>
      <c r="AU112" s="946"/>
      <c r="AV112" s="947"/>
      <c r="AW112" s="947"/>
      <c r="AX112" s="947"/>
      <c r="AY112" s="947"/>
      <c r="AZ112" s="995" t="s">
        <v>429</v>
      </c>
      <c r="BA112" s="996"/>
      <c r="BB112" s="996"/>
      <c r="BC112" s="996"/>
      <c r="BD112" s="996"/>
      <c r="BE112" s="996"/>
      <c r="BF112" s="996"/>
      <c r="BG112" s="996"/>
      <c r="BH112" s="996"/>
      <c r="BI112" s="996"/>
      <c r="BJ112" s="996"/>
      <c r="BK112" s="996"/>
      <c r="BL112" s="996"/>
      <c r="BM112" s="996"/>
      <c r="BN112" s="996"/>
      <c r="BO112" s="996"/>
      <c r="BP112" s="997"/>
      <c r="BQ112" s="965">
        <v>7334400</v>
      </c>
      <c r="BR112" s="966"/>
      <c r="BS112" s="966"/>
      <c r="BT112" s="966"/>
      <c r="BU112" s="966"/>
      <c r="BV112" s="966">
        <v>7238277</v>
      </c>
      <c r="BW112" s="966"/>
      <c r="BX112" s="966"/>
      <c r="BY112" s="966"/>
      <c r="BZ112" s="966"/>
      <c r="CA112" s="966">
        <v>7366952</v>
      </c>
      <c r="CB112" s="966"/>
      <c r="CC112" s="966"/>
      <c r="CD112" s="966"/>
      <c r="CE112" s="966"/>
      <c r="CF112" s="960">
        <v>151.30000000000001</v>
      </c>
      <c r="CG112" s="961"/>
      <c r="CH112" s="961"/>
      <c r="CI112" s="961"/>
      <c r="CJ112" s="961"/>
      <c r="CK112" s="991"/>
      <c r="CL112" s="992"/>
      <c r="CM112" s="962" t="s">
        <v>430</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125</v>
      </c>
      <c r="DH112" s="966"/>
      <c r="DI112" s="966"/>
      <c r="DJ112" s="966"/>
      <c r="DK112" s="966"/>
      <c r="DL112" s="966" t="s">
        <v>428</v>
      </c>
      <c r="DM112" s="966"/>
      <c r="DN112" s="966"/>
      <c r="DO112" s="966"/>
      <c r="DP112" s="966"/>
      <c r="DQ112" s="966" t="s">
        <v>125</v>
      </c>
      <c r="DR112" s="966"/>
      <c r="DS112" s="966"/>
      <c r="DT112" s="966"/>
      <c r="DU112" s="966"/>
      <c r="DV112" s="967" t="s">
        <v>125</v>
      </c>
      <c r="DW112" s="967"/>
      <c r="DX112" s="967"/>
      <c r="DY112" s="967"/>
      <c r="DZ112" s="968"/>
    </row>
    <row r="113" spans="1:130" s="246" customFormat="1" ht="26.25" customHeight="1" x14ac:dyDescent="0.15">
      <c r="A113" s="1000"/>
      <c r="B113" s="1001"/>
      <c r="C113" s="996" t="s">
        <v>431</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979">
        <v>536448</v>
      </c>
      <c r="AB113" s="980"/>
      <c r="AC113" s="980"/>
      <c r="AD113" s="980"/>
      <c r="AE113" s="981"/>
      <c r="AF113" s="982">
        <v>558521</v>
      </c>
      <c r="AG113" s="980"/>
      <c r="AH113" s="980"/>
      <c r="AI113" s="980"/>
      <c r="AJ113" s="981"/>
      <c r="AK113" s="982">
        <v>566227</v>
      </c>
      <c r="AL113" s="980"/>
      <c r="AM113" s="980"/>
      <c r="AN113" s="980"/>
      <c r="AO113" s="981"/>
      <c r="AP113" s="983">
        <v>11.6</v>
      </c>
      <c r="AQ113" s="984"/>
      <c r="AR113" s="984"/>
      <c r="AS113" s="984"/>
      <c r="AT113" s="985"/>
      <c r="AU113" s="946"/>
      <c r="AV113" s="947"/>
      <c r="AW113" s="947"/>
      <c r="AX113" s="947"/>
      <c r="AY113" s="947"/>
      <c r="AZ113" s="995" t="s">
        <v>432</v>
      </c>
      <c r="BA113" s="996"/>
      <c r="BB113" s="996"/>
      <c r="BC113" s="996"/>
      <c r="BD113" s="996"/>
      <c r="BE113" s="996"/>
      <c r="BF113" s="996"/>
      <c r="BG113" s="996"/>
      <c r="BH113" s="996"/>
      <c r="BI113" s="996"/>
      <c r="BJ113" s="996"/>
      <c r="BK113" s="996"/>
      <c r="BL113" s="996"/>
      <c r="BM113" s="996"/>
      <c r="BN113" s="996"/>
      <c r="BO113" s="996"/>
      <c r="BP113" s="997"/>
      <c r="BQ113" s="965">
        <v>532604</v>
      </c>
      <c r="BR113" s="966"/>
      <c r="BS113" s="966"/>
      <c r="BT113" s="966"/>
      <c r="BU113" s="966"/>
      <c r="BV113" s="966">
        <v>451540</v>
      </c>
      <c r="BW113" s="966"/>
      <c r="BX113" s="966"/>
      <c r="BY113" s="966"/>
      <c r="BZ113" s="966"/>
      <c r="CA113" s="966">
        <v>360808</v>
      </c>
      <c r="CB113" s="966"/>
      <c r="CC113" s="966"/>
      <c r="CD113" s="966"/>
      <c r="CE113" s="966"/>
      <c r="CF113" s="960">
        <v>7.4</v>
      </c>
      <c r="CG113" s="961"/>
      <c r="CH113" s="961"/>
      <c r="CI113" s="961"/>
      <c r="CJ113" s="961"/>
      <c r="CK113" s="991"/>
      <c r="CL113" s="992"/>
      <c r="CM113" s="962" t="s">
        <v>433</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1004" t="s">
        <v>125</v>
      </c>
      <c r="DH113" s="1005"/>
      <c r="DI113" s="1005"/>
      <c r="DJ113" s="1005"/>
      <c r="DK113" s="1006"/>
      <c r="DL113" s="1007" t="s">
        <v>125</v>
      </c>
      <c r="DM113" s="1005"/>
      <c r="DN113" s="1005"/>
      <c r="DO113" s="1005"/>
      <c r="DP113" s="1006"/>
      <c r="DQ113" s="1007" t="s">
        <v>422</v>
      </c>
      <c r="DR113" s="1005"/>
      <c r="DS113" s="1005"/>
      <c r="DT113" s="1005"/>
      <c r="DU113" s="1006"/>
      <c r="DV113" s="1008" t="s">
        <v>422</v>
      </c>
      <c r="DW113" s="1009"/>
      <c r="DX113" s="1009"/>
      <c r="DY113" s="1009"/>
      <c r="DZ113" s="1010"/>
    </row>
    <row r="114" spans="1:130" s="246" customFormat="1" ht="26.25" customHeight="1" x14ac:dyDescent="0.15">
      <c r="A114" s="1000"/>
      <c r="B114" s="1001"/>
      <c r="C114" s="996" t="s">
        <v>434</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04">
        <v>88594</v>
      </c>
      <c r="AB114" s="1005"/>
      <c r="AC114" s="1005"/>
      <c r="AD114" s="1005"/>
      <c r="AE114" s="1006"/>
      <c r="AF114" s="1007">
        <v>88149</v>
      </c>
      <c r="AG114" s="1005"/>
      <c r="AH114" s="1005"/>
      <c r="AI114" s="1005"/>
      <c r="AJ114" s="1006"/>
      <c r="AK114" s="1007">
        <v>96052</v>
      </c>
      <c r="AL114" s="1005"/>
      <c r="AM114" s="1005"/>
      <c r="AN114" s="1005"/>
      <c r="AO114" s="1006"/>
      <c r="AP114" s="1008">
        <v>2</v>
      </c>
      <c r="AQ114" s="1009"/>
      <c r="AR114" s="1009"/>
      <c r="AS114" s="1009"/>
      <c r="AT114" s="1010"/>
      <c r="AU114" s="946"/>
      <c r="AV114" s="947"/>
      <c r="AW114" s="947"/>
      <c r="AX114" s="947"/>
      <c r="AY114" s="947"/>
      <c r="AZ114" s="995" t="s">
        <v>435</v>
      </c>
      <c r="BA114" s="996"/>
      <c r="BB114" s="996"/>
      <c r="BC114" s="996"/>
      <c r="BD114" s="996"/>
      <c r="BE114" s="996"/>
      <c r="BF114" s="996"/>
      <c r="BG114" s="996"/>
      <c r="BH114" s="996"/>
      <c r="BI114" s="996"/>
      <c r="BJ114" s="996"/>
      <c r="BK114" s="996"/>
      <c r="BL114" s="996"/>
      <c r="BM114" s="996"/>
      <c r="BN114" s="996"/>
      <c r="BO114" s="996"/>
      <c r="BP114" s="997"/>
      <c r="BQ114" s="965">
        <v>1568316</v>
      </c>
      <c r="BR114" s="966"/>
      <c r="BS114" s="966"/>
      <c r="BT114" s="966"/>
      <c r="BU114" s="966"/>
      <c r="BV114" s="966">
        <v>1493191</v>
      </c>
      <c r="BW114" s="966"/>
      <c r="BX114" s="966"/>
      <c r="BY114" s="966"/>
      <c r="BZ114" s="966"/>
      <c r="CA114" s="966">
        <v>1317839</v>
      </c>
      <c r="CB114" s="966"/>
      <c r="CC114" s="966"/>
      <c r="CD114" s="966"/>
      <c r="CE114" s="966"/>
      <c r="CF114" s="960">
        <v>27.1</v>
      </c>
      <c r="CG114" s="961"/>
      <c r="CH114" s="961"/>
      <c r="CI114" s="961"/>
      <c r="CJ114" s="961"/>
      <c r="CK114" s="991"/>
      <c r="CL114" s="992"/>
      <c r="CM114" s="962" t="s">
        <v>436</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1004" t="s">
        <v>125</v>
      </c>
      <c r="DH114" s="1005"/>
      <c r="DI114" s="1005"/>
      <c r="DJ114" s="1005"/>
      <c r="DK114" s="1006"/>
      <c r="DL114" s="1007" t="s">
        <v>428</v>
      </c>
      <c r="DM114" s="1005"/>
      <c r="DN114" s="1005"/>
      <c r="DO114" s="1005"/>
      <c r="DP114" s="1006"/>
      <c r="DQ114" s="1007" t="s">
        <v>422</v>
      </c>
      <c r="DR114" s="1005"/>
      <c r="DS114" s="1005"/>
      <c r="DT114" s="1005"/>
      <c r="DU114" s="1006"/>
      <c r="DV114" s="1008" t="s">
        <v>428</v>
      </c>
      <c r="DW114" s="1009"/>
      <c r="DX114" s="1009"/>
      <c r="DY114" s="1009"/>
      <c r="DZ114" s="1010"/>
    </row>
    <row r="115" spans="1:130" s="246" customFormat="1" ht="26.25" customHeight="1" x14ac:dyDescent="0.15">
      <c r="A115" s="1000"/>
      <c r="B115" s="1001"/>
      <c r="C115" s="996" t="s">
        <v>437</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979">
        <v>57157</v>
      </c>
      <c r="AB115" s="980"/>
      <c r="AC115" s="980"/>
      <c r="AD115" s="980"/>
      <c r="AE115" s="981"/>
      <c r="AF115" s="982">
        <v>39606</v>
      </c>
      <c r="AG115" s="980"/>
      <c r="AH115" s="980"/>
      <c r="AI115" s="980"/>
      <c r="AJ115" s="981"/>
      <c r="AK115" s="982">
        <v>38874</v>
      </c>
      <c r="AL115" s="980"/>
      <c r="AM115" s="980"/>
      <c r="AN115" s="980"/>
      <c r="AO115" s="981"/>
      <c r="AP115" s="983">
        <v>0.8</v>
      </c>
      <c r="AQ115" s="984"/>
      <c r="AR115" s="984"/>
      <c r="AS115" s="984"/>
      <c r="AT115" s="985"/>
      <c r="AU115" s="946"/>
      <c r="AV115" s="947"/>
      <c r="AW115" s="947"/>
      <c r="AX115" s="947"/>
      <c r="AY115" s="947"/>
      <c r="AZ115" s="995" t="s">
        <v>438</v>
      </c>
      <c r="BA115" s="996"/>
      <c r="BB115" s="996"/>
      <c r="BC115" s="996"/>
      <c r="BD115" s="996"/>
      <c r="BE115" s="996"/>
      <c r="BF115" s="996"/>
      <c r="BG115" s="996"/>
      <c r="BH115" s="996"/>
      <c r="BI115" s="996"/>
      <c r="BJ115" s="996"/>
      <c r="BK115" s="996"/>
      <c r="BL115" s="996"/>
      <c r="BM115" s="996"/>
      <c r="BN115" s="996"/>
      <c r="BO115" s="996"/>
      <c r="BP115" s="997"/>
      <c r="BQ115" s="965">
        <v>7750</v>
      </c>
      <c r="BR115" s="966"/>
      <c r="BS115" s="966"/>
      <c r="BT115" s="966"/>
      <c r="BU115" s="966"/>
      <c r="BV115" s="966">
        <v>6930</v>
      </c>
      <c r="BW115" s="966"/>
      <c r="BX115" s="966"/>
      <c r="BY115" s="966"/>
      <c r="BZ115" s="966"/>
      <c r="CA115" s="966">
        <v>6110</v>
      </c>
      <c r="CB115" s="966"/>
      <c r="CC115" s="966"/>
      <c r="CD115" s="966"/>
      <c r="CE115" s="966"/>
      <c r="CF115" s="960">
        <v>0.1</v>
      </c>
      <c r="CG115" s="961"/>
      <c r="CH115" s="961"/>
      <c r="CI115" s="961"/>
      <c r="CJ115" s="961"/>
      <c r="CK115" s="991"/>
      <c r="CL115" s="992"/>
      <c r="CM115" s="995" t="s">
        <v>439</v>
      </c>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997"/>
      <c r="DG115" s="1004" t="s">
        <v>125</v>
      </c>
      <c r="DH115" s="1005"/>
      <c r="DI115" s="1005"/>
      <c r="DJ115" s="1005"/>
      <c r="DK115" s="1006"/>
      <c r="DL115" s="1007" t="s">
        <v>422</v>
      </c>
      <c r="DM115" s="1005"/>
      <c r="DN115" s="1005"/>
      <c r="DO115" s="1005"/>
      <c r="DP115" s="1006"/>
      <c r="DQ115" s="1007" t="s">
        <v>428</v>
      </c>
      <c r="DR115" s="1005"/>
      <c r="DS115" s="1005"/>
      <c r="DT115" s="1005"/>
      <c r="DU115" s="1006"/>
      <c r="DV115" s="1008" t="s">
        <v>125</v>
      </c>
      <c r="DW115" s="1009"/>
      <c r="DX115" s="1009"/>
      <c r="DY115" s="1009"/>
      <c r="DZ115" s="1010"/>
    </row>
    <row r="116" spans="1:130" s="246" customFormat="1" ht="26.25" customHeight="1" x14ac:dyDescent="0.15">
      <c r="A116" s="1002"/>
      <c r="B116" s="1003"/>
      <c r="C116" s="1011" t="s">
        <v>440</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v>17</v>
      </c>
      <c r="AB116" s="1005"/>
      <c r="AC116" s="1005"/>
      <c r="AD116" s="1005"/>
      <c r="AE116" s="1006"/>
      <c r="AF116" s="1007">
        <v>37</v>
      </c>
      <c r="AG116" s="1005"/>
      <c r="AH116" s="1005"/>
      <c r="AI116" s="1005"/>
      <c r="AJ116" s="1006"/>
      <c r="AK116" s="1007">
        <v>174</v>
      </c>
      <c r="AL116" s="1005"/>
      <c r="AM116" s="1005"/>
      <c r="AN116" s="1005"/>
      <c r="AO116" s="1006"/>
      <c r="AP116" s="1008">
        <v>0</v>
      </c>
      <c r="AQ116" s="1009"/>
      <c r="AR116" s="1009"/>
      <c r="AS116" s="1009"/>
      <c r="AT116" s="1010"/>
      <c r="AU116" s="946"/>
      <c r="AV116" s="947"/>
      <c r="AW116" s="947"/>
      <c r="AX116" s="947"/>
      <c r="AY116" s="947"/>
      <c r="AZ116" s="1013" t="s">
        <v>441</v>
      </c>
      <c r="BA116" s="1014"/>
      <c r="BB116" s="1014"/>
      <c r="BC116" s="1014"/>
      <c r="BD116" s="1014"/>
      <c r="BE116" s="1014"/>
      <c r="BF116" s="1014"/>
      <c r="BG116" s="1014"/>
      <c r="BH116" s="1014"/>
      <c r="BI116" s="1014"/>
      <c r="BJ116" s="1014"/>
      <c r="BK116" s="1014"/>
      <c r="BL116" s="1014"/>
      <c r="BM116" s="1014"/>
      <c r="BN116" s="1014"/>
      <c r="BO116" s="1014"/>
      <c r="BP116" s="1015"/>
      <c r="BQ116" s="965" t="s">
        <v>125</v>
      </c>
      <c r="BR116" s="966"/>
      <c r="BS116" s="966"/>
      <c r="BT116" s="966"/>
      <c r="BU116" s="966"/>
      <c r="BV116" s="966" t="s">
        <v>125</v>
      </c>
      <c r="BW116" s="966"/>
      <c r="BX116" s="966"/>
      <c r="BY116" s="966"/>
      <c r="BZ116" s="966"/>
      <c r="CA116" s="966" t="s">
        <v>422</v>
      </c>
      <c r="CB116" s="966"/>
      <c r="CC116" s="966"/>
      <c r="CD116" s="966"/>
      <c r="CE116" s="966"/>
      <c r="CF116" s="960" t="s">
        <v>428</v>
      </c>
      <c r="CG116" s="961"/>
      <c r="CH116" s="961"/>
      <c r="CI116" s="961"/>
      <c r="CJ116" s="961"/>
      <c r="CK116" s="991"/>
      <c r="CL116" s="992"/>
      <c r="CM116" s="962" t="s">
        <v>442</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1004">
        <v>174874</v>
      </c>
      <c r="DH116" s="1005"/>
      <c r="DI116" s="1005"/>
      <c r="DJ116" s="1005"/>
      <c r="DK116" s="1006"/>
      <c r="DL116" s="1007">
        <v>142458</v>
      </c>
      <c r="DM116" s="1005"/>
      <c r="DN116" s="1005"/>
      <c r="DO116" s="1005"/>
      <c r="DP116" s="1006"/>
      <c r="DQ116" s="1007">
        <v>110041</v>
      </c>
      <c r="DR116" s="1005"/>
      <c r="DS116" s="1005"/>
      <c r="DT116" s="1005"/>
      <c r="DU116" s="1006"/>
      <c r="DV116" s="1008">
        <v>2.2999999999999998</v>
      </c>
      <c r="DW116" s="1009"/>
      <c r="DX116" s="1009"/>
      <c r="DY116" s="1009"/>
      <c r="DZ116" s="1010"/>
    </row>
    <row r="117" spans="1:130" s="246" customFormat="1" ht="26.25" customHeight="1" x14ac:dyDescent="0.15">
      <c r="A117" s="950" t="s">
        <v>183</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21" t="s">
        <v>443</v>
      </c>
      <c r="Z117" s="932"/>
      <c r="AA117" s="1022">
        <v>1547078</v>
      </c>
      <c r="AB117" s="1023"/>
      <c r="AC117" s="1023"/>
      <c r="AD117" s="1023"/>
      <c r="AE117" s="1024"/>
      <c r="AF117" s="1025">
        <v>1477381</v>
      </c>
      <c r="AG117" s="1023"/>
      <c r="AH117" s="1023"/>
      <c r="AI117" s="1023"/>
      <c r="AJ117" s="1024"/>
      <c r="AK117" s="1025">
        <v>1403267</v>
      </c>
      <c r="AL117" s="1023"/>
      <c r="AM117" s="1023"/>
      <c r="AN117" s="1023"/>
      <c r="AO117" s="1024"/>
      <c r="AP117" s="1026"/>
      <c r="AQ117" s="1027"/>
      <c r="AR117" s="1027"/>
      <c r="AS117" s="1027"/>
      <c r="AT117" s="1028"/>
      <c r="AU117" s="946"/>
      <c r="AV117" s="947"/>
      <c r="AW117" s="947"/>
      <c r="AX117" s="947"/>
      <c r="AY117" s="947"/>
      <c r="AZ117" s="1013" t="s">
        <v>444</v>
      </c>
      <c r="BA117" s="1014"/>
      <c r="BB117" s="1014"/>
      <c r="BC117" s="1014"/>
      <c r="BD117" s="1014"/>
      <c r="BE117" s="1014"/>
      <c r="BF117" s="1014"/>
      <c r="BG117" s="1014"/>
      <c r="BH117" s="1014"/>
      <c r="BI117" s="1014"/>
      <c r="BJ117" s="1014"/>
      <c r="BK117" s="1014"/>
      <c r="BL117" s="1014"/>
      <c r="BM117" s="1014"/>
      <c r="BN117" s="1014"/>
      <c r="BO117" s="1014"/>
      <c r="BP117" s="1015"/>
      <c r="BQ117" s="965" t="s">
        <v>125</v>
      </c>
      <c r="BR117" s="966"/>
      <c r="BS117" s="966"/>
      <c r="BT117" s="966"/>
      <c r="BU117" s="966"/>
      <c r="BV117" s="966" t="s">
        <v>422</v>
      </c>
      <c r="BW117" s="966"/>
      <c r="BX117" s="966"/>
      <c r="BY117" s="966"/>
      <c r="BZ117" s="966"/>
      <c r="CA117" s="966" t="s">
        <v>125</v>
      </c>
      <c r="CB117" s="966"/>
      <c r="CC117" s="966"/>
      <c r="CD117" s="966"/>
      <c r="CE117" s="966"/>
      <c r="CF117" s="960" t="s">
        <v>125</v>
      </c>
      <c r="CG117" s="961"/>
      <c r="CH117" s="961"/>
      <c r="CI117" s="961"/>
      <c r="CJ117" s="961"/>
      <c r="CK117" s="991"/>
      <c r="CL117" s="992"/>
      <c r="CM117" s="962" t="s">
        <v>445</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1004" t="s">
        <v>422</v>
      </c>
      <c r="DH117" s="1005"/>
      <c r="DI117" s="1005"/>
      <c r="DJ117" s="1005"/>
      <c r="DK117" s="1006"/>
      <c r="DL117" s="1007" t="s">
        <v>125</v>
      </c>
      <c r="DM117" s="1005"/>
      <c r="DN117" s="1005"/>
      <c r="DO117" s="1005"/>
      <c r="DP117" s="1006"/>
      <c r="DQ117" s="1007" t="s">
        <v>125</v>
      </c>
      <c r="DR117" s="1005"/>
      <c r="DS117" s="1005"/>
      <c r="DT117" s="1005"/>
      <c r="DU117" s="1006"/>
      <c r="DV117" s="1008" t="s">
        <v>125</v>
      </c>
      <c r="DW117" s="1009"/>
      <c r="DX117" s="1009"/>
      <c r="DY117" s="1009"/>
      <c r="DZ117" s="1010"/>
    </row>
    <row r="118" spans="1:130" s="246" customFormat="1" ht="26.25" customHeight="1" x14ac:dyDescent="0.15">
      <c r="A118" s="950" t="s">
        <v>417</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415</v>
      </c>
      <c r="AB118" s="931"/>
      <c r="AC118" s="931"/>
      <c r="AD118" s="931"/>
      <c r="AE118" s="932"/>
      <c r="AF118" s="930" t="s">
        <v>301</v>
      </c>
      <c r="AG118" s="931"/>
      <c r="AH118" s="931"/>
      <c r="AI118" s="931"/>
      <c r="AJ118" s="932"/>
      <c r="AK118" s="930" t="s">
        <v>300</v>
      </c>
      <c r="AL118" s="931"/>
      <c r="AM118" s="931"/>
      <c r="AN118" s="931"/>
      <c r="AO118" s="932"/>
      <c r="AP118" s="1017" t="s">
        <v>416</v>
      </c>
      <c r="AQ118" s="1018"/>
      <c r="AR118" s="1018"/>
      <c r="AS118" s="1018"/>
      <c r="AT118" s="1019"/>
      <c r="AU118" s="946"/>
      <c r="AV118" s="947"/>
      <c r="AW118" s="947"/>
      <c r="AX118" s="947"/>
      <c r="AY118" s="947"/>
      <c r="AZ118" s="1020" t="s">
        <v>446</v>
      </c>
      <c r="BA118" s="1011"/>
      <c r="BB118" s="1011"/>
      <c r="BC118" s="1011"/>
      <c r="BD118" s="1011"/>
      <c r="BE118" s="1011"/>
      <c r="BF118" s="1011"/>
      <c r="BG118" s="1011"/>
      <c r="BH118" s="1011"/>
      <c r="BI118" s="1011"/>
      <c r="BJ118" s="1011"/>
      <c r="BK118" s="1011"/>
      <c r="BL118" s="1011"/>
      <c r="BM118" s="1011"/>
      <c r="BN118" s="1011"/>
      <c r="BO118" s="1011"/>
      <c r="BP118" s="1012"/>
      <c r="BQ118" s="1043" t="s">
        <v>125</v>
      </c>
      <c r="BR118" s="1044"/>
      <c r="BS118" s="1044"/>
      <c r="BT118" s="1044"/>
      <c r="BU118" s="1044"/>
      <c r="BV118" s="1044" t="s">
        <v>125</v>
      </c>
      <c r="BW118" s="1044"/>
      <c r="BX118" s="1044"/>
      <c r="BY118" s="1044"/>
      <c r="BZ118" s="1044"/>
      <c r="CA118" s="1044" t="s">
        <v>422</v>
      </c>
      <c r="CB118" s="1044"/>
      <c r="CC118" s="1044"/>
      <c r="CD118" s="1044"/>
      <c r="CE118" s="1044"/>
      <c r="CF118" s="960" t="s">
        <v>125</v>
      </c>
      <c r="CG118" s="961"/>
      <c r="CH118" s="961"/>
      <c r="CI118" s="961"/>
      <c r="CJ118" s="961"/>
      <c r="CK118" s="991"/>
      <c r="CL118" s="992"/>
      <c r="CM118" s="962" t="s">
        <v>447</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1004" t="s">
        <v>422</v>
      </c>
      <c r="DH118" s="1005"/>
      <c r="DI118" s="1005"/>
      <c r="DJ118" s="1005"/>
      <c r="DK118" s="1006"/>
      <c r="DL118" s="1007" t="s">
        <v>125</v>
      </c>
      <c r="DM118" s="1005"/>
      <c r="DN118" s="1005"/>
      <c r="DO118" s="1005"/>
      <c r="DP118" s="1006"/>
      <c r="DQ118" s="1007" t="s">
        <v>125</v>
      </c>
      <c r="DR118" s="1005"/>
      <c r="DS118" s="1005"/>
      <c r="DT118" s="1005"/>
      <c r="DU118" s="1006"/>
      <c r="DV118" s="1008" t="s">
        <v>125</v>
      </c>
      <c r="DW118" s="1009"/>
      <c r="DX118" s="1009"/>
      <c r="DY118" s="1009"/>
      <c r="DZ118" s="1010"/>
    </row>
    <row r="119" spans="1:130" s="246" customFormat="1" ht="26.25" customHeight="1" x14ac:dyDescent="0.15">
      <c r="A119" s="1106" t="s">
        <v>420</v>
      </c>
      <c r="B119" s="990"/>
      <c r="C119" s="969" t="s">
        <v>421</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7" t="s">
        <v>125</v>
      </c>
      <c r="AB119" s="938"/>
      <c r="AC119" s="938"/>
      <c r="AD119" s="938"/>
      <c r="AE119" s="939"/>
      <c r="AF119" s="940" t="s">
        <v>422</v>
      </c>
      <c r="AG119" s="938"/>
      <c r="AH119" s="938"/>
      <c r="AI119" s="938"/>
      <c r="AJ119" s="939"/>
      <c r="AK119" s="940" t="s">
        <v>125</v>
      </c>
      <c r="AL119" s="938"/>
      <c r="AM119" s="938"/>
      <c r="AN119" s="938"/>
      <c r="AO119" s="939"/>
      <c r="AP119" s="941" t="s">
        <v>422</v>
      </c>
      <c r="AQ119" s="942"/>
      <c r="AR119" s="942"/>
      <c r="AS119" s="942"/>
      <c r="AT119" s="943"/>
      <c r="AU119" s="948"/>
      <c r="AV119" s="949"/>
      <c r="AW119" s="949"/>
      <c r="AX119" s="949"/>
      <c r="AY119" s="949"/>
      <c r="AZ119" s="277" t="s">
        <v>183</v>
      </c>
      <c r="BA119" s="277"/>
      <c r="BB119" s="277"/>
      <c r="BC119" s="277"/>
      <c r="BD119" s="277"/>
      <c r="BE119" s="277"/>
      <c r="BF119" s="277"/>
      <c r="BG119" s="277"/>
      <c r="BH119" s="277"/>
      <c r="BI119" s="277"/>
      <c r="BJ119" s="277"/>
      <c r="BK119" s="277"/>
      <c r="BL119" s="277"/>
      <c r="BM119" s="277"/>
      <c r="BN119" s="277"/>
      <c r="BO119" s="1021" t="s">
        <v>448</v>
      </c>
      <c r="BP119" s="1052"/>
      <c r="BQ119" s="1043">
        <v>16479120</v>
      </c>
      <c r="BR119" s="1044"/>
      <c r="BS119" s="1044"/>
      <c r="BT119" s="1044"/>
      <c r="BU119" s="1044"/>
      <c r="BV119" s="1044">
        <v>15929949</v>
      </c>
      <c r="BW119" s="1044"/>
      <c r="BX119" s="1044"/>
      <c r="BY119" s="1044"/>
      <c r="BZ119" s="1044"/>
      <c r="CA119" s="1044">
        <v>15852910</v>
      </c>
      <c r="CB119" s="1044"/>
      <c r="CC119" s="1044"/>
      <c r="CD119" s="1044"/>
      <c r="CE119" s="1044"/>
      <c r="CF119" s="1045"/>
      <c r="CG119" s="1046"/>
      <c r="CH119" s="1046"/>
      <c r="CI119" s="1046"/>
      <c r="CJ119" s="1047"/>
      <c r="CK119" s="993"/>
      <c r="CL119" s="994"/>
      <c r="CM119" s="1048" t="s">
        <v>449</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51">
        <v>7268</v>
      </c>
      <c r="DH119" s="1030"/>
      <c r="DI119" s="1030"/>
      <c r="DJ119" s="1030"/>
      <c r="DK119" s="1031"/>
      <c r="DL119" s="1029">
        <v>3634</v>
      </c>
      <c r="DM119" s="1030"/>
      <c r="DN119" s="1030"/>
      <c r="DO119" s="1030"/>
      <c r="DP119" s="1031"/>
      <c r="DQ119" s="1029" t="s">
        <v>125</v>
      </c>
      <c r="DR119" s="1030"/>
      <c r="DS119" s="1030"/>
      <c r="DT119" s="1030"/>
      <c r="DU119" s="1031"/>
      <c r="DV119" s="1032" t="s">
        <v>422</v>
      </c>
      <c r="DW119" s="1033"/>
      <c r="DX119" s="1033"/>
      <c r="DY119" s="1033"/>
      <c r="DZ119" s="1034"/>
    </row>
    <row r="120" spans="1:130" s="246" customFormat="1" ht="26.25" customHeight="1" x14ac:dyDescent="0.15">
      <c r="A120" s="1107"/>
      <c r="B120" s="992"/>
      <c r="C120" s="962" t="s">
        <v>425</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1004" t="s">
        <v>125</v>
      </c>
      <c r="AB120" s="1005"/>
      <c r="AC120" s="1005"/>
      <c r="AD120" s="1005"/>
      <c r="AE120" s="1006"/>
      <c r="AF120" s="1007" t="s">
        <v>422</v>
      </c>
      <c r="AG120" s="1005"/>
      <c r="AH120" s="1005"/>
      <c r="AI120" s="1005"/>
      <c r="AJ120" s="1006"/>
      <c r="AK120" s="1007" t="s">
        <v>125</v>
      </c>
      <c r="AL120" s="1005"/>
      <c r="AM120" s="1005"/>
      <c r="AN120" s="1005"/>
      <c r="AO120" s="1006"/>
      <c r="AP120" s="1008" t="s">
        <v>125</v>
      </c>
      <c r="AQ120" s="1009"/>
      <c r="AR120" s="1009"/>
      <c r="AS120" s="1009"/>
      <c r="AT120" s="1010"/>
      <c r="AU120" s="1035" t="s">
        <v>450</v>
      </c>
      <c r="AV120" s="1036"/>
      <c r="AW120" s="1036"/>
      <c r="AX120" s="1036"/>
      <c r="AY120" s="1037"/>
      <c r="AZ120" s="986" t="s">
        <v>451</v>
      </c>
      <c r="BA120" s="935"/>
      <c r="BB120" s="935"/>
      <c r="BC120" s="935"/>
      <c r="BD120" s="935"/>
      <c r="BE120" s="935"/>
      <c r="BF120" s="935"/>
      <c r="BG120" s="935"/>
      <c r="BH120" s="935"/>
      <c r="BI120" s="935"/>
      <c r="BJ120" s="935"/>
      <c r="BK120" s="935"/>
      <c r="BL120" s="935"/>
      <c r="BM120" s="935"/>
      <c r="BN120" s="935"/>
      <c r="BO120" s="935"/>
      <c r="BP120" s="936"/>
      <c r="BQ120" s="972">
        <v>1089657</v>
      </c>
      <c r="BR120" s="973"/>
      <c r="BS120" s="973"/>
      <c r="BT120" s="973"/>
      <c r="BU120" s="973"/>
      <c r="BV120" s="973">
        <v>1157028</v>
      </c>
      <c r="BW120" s="973"/>
      <c r="BX120" s="973"/>
      <c r="BY120" s="973"/>
      <c r="BZ120" s="973"/>
      <c r="CA120" s="973">
        <v>1066509</v>
      </c>
      <c r="CB120" s="973"/>
      <c r="CC120" s="973"/>
      <c r="CD120" s="973"/>
      <c r="CE120" s="973"/>
      <c r="CF120" s="987">
        <v>21.9</v>
      </c>
      <c r="CG120" s="988"/>
      <c r="CH120" s="988"/>
      <c r="CI120" s="988"/>
      <c r="CJ120" s="988"/>
      <c r="CK120" s="1053" t="s">
        <v>452</v>
      </c>
      <c r="CL120" s="1054"/>
      <c r="CM120" s="1054"/>
      <c r="CN120" s="1054"/>
      <c r="CO120" s="1055"/>
      <c r="CP120" s="1061" t="s">
        <v>398</v>
      </c>
      <c r="CQ120" s="1062"/>
      <c r="CR120" s="1062"/>
      <c r="CS120" s="1062"/>
      <c r="CT120" s="1062"/>
      <c r="CU120" s="1062"/>
      <c r="CV120" s="1062"/>
      <c r="CW120" s="1062"/>
      <c r="CX120" s="1062"/>
      <c r="CY120" s="1062"/>
      <c r="CZ120" s="1062"/>
      <c r="DA120" s="1062"/>
      <c r="DB120" s="1062"/>
      <c r="DC120" s="1062"/>
      <c r="DD120" s="1062"/>
      <c r="DE120" s="1062"/>
      <c r="DF120" s="1063"/>
      <c r="DG120" s="972">
        <v>6618664</v>
      </c>
      <c r="DH120" s="973"/>
      <c r="DI120" s="973"/>
      <c r="DJ120" s="973"/>
      <c r="DK120" s="973"/>
      <c r="DL120" s="973">
        <v>6501054</v>
      </c>
      <c r="DM120" s="973"/>
      <c r="DN120" s="973"/>
      <c r="DO120" s="973"/>
      <c r="DP120" s="973"/>
      <c r="DQ120" s="973">
        <v>6573815</v>
      </c>
      <c r="DR120" s="973"/>
      <c r="DS120" s="973"/>
      <c r="DT120" s="973"/>
      <c r="DU120" s="973"/>
      <c r="DV120" s="974">
        <v>135</v>
      </c>
      <c r="DW120" s="974"/>
      <c r="DX120" s="974"/>
      <c r="DY120" s="974"/>
      <c r="DZ120" s="975"/>
    </row>
    <row r="121" spans="1:130" s="246" customFormat="1" ht="26.25" customHeight="1" x14ac:dyDescent="0.15">
      <c r="A121" s="1107"/>
      <c r="B121" s="992"/>
      <c r="C121" s="1013" t="s">
        <v>453</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1004" t="s">
        <v>422</v>
      </c>
      <c r="AB121" s="1005"/>
      <c r="AC121" s="1005"/>
      <c r="AD121" s="1005"/>
      <c r="AE121" s="1006"/>
      <c r="AF121" s="1007" t="s">
        <v>422</v>
      </c>
      <c r="AG121" s="1005"/>
      <c r="AH121" s="1005"/>
      <c r="AI121" s="1005"/>
      <c r="AJ121" s="1006"/>
      <c r="AK121" s="1007" t="s">
        <v>125</v>
      </c>
      <c r="AL121" s="1005"/>
      <c r="AM121" s="1005"/>
      <c r="AN121" s="1005"/>
      <c r="AO121" s="1006"/>
      <c r="AP121" s="1008" t="s">
        <v>125</v>
      </c>
      <c r="AQ121" s="1009"/>
      <c r="AR121" s="1009"/>
      <c r="AS121" s="1009"/>
      <c r="AT121" s="1010"/>
      <c r="AU121" s="1038"/>
      <c r="AV121" s="1039"/>
      <c r="AW121" s="1039"/>
      <c r="AX121" s="1039"/>
      <c r="AY121" s="1040"/>
      <c r="AZ121" s="995" t="s">
        <v>454</v>
      </c>
      <c r="BA121" s="996"/>
      <c r="BB121" s="996"/>
      <c r="BC121" s="996"/>
      <c r="BD121" s="996"/>
      <c r="BE121" s="996"/>
      <c r="BF121" s="996"/>
      <c r="BG121" s="996"/>
      <c r="BH121" s="996"/>
      <c r="BI121" s="996"/>
      <c r="BJ121" s="996"/>
      <c r="BK121" s="996"/>
      <c r="BL121" s="996"/>
      <c r="BM121" s="996"/>
      <c r="BN121" s="996"/>
      <c r="BO121" s="996"/>
      <c r="BP121" s="997"/>
      <c r="BQ121" s="965">
        <v>1688572</v>
      </c>
      <c r="BR121" s="966"/>
      <c r="BS121" s="966"/>
      <c r="BT121" s="966"/>
      <c r="BU121" s="966"/>
      <c r="BV121" s="966">
        <v>1655528</v>
      </c>
      <c r="BW121" s="966"/>
      <c r="BX121" s="966"/>
      <c r="BY121" s="966"/>
      <c r="BZ121" s="966"/>
      <c r="CA121" s="966">
        <v>1619978</v>
      </c>
      <c r="CB121" s="966"/>
      <c r="CC121" s="966"/>
      <c r="CD121" s="966"/>
      <c r="CE121" s="966"/>
      <c r="CF121" s="960">
        <v>33.299999999999997</v>
      </c>
      <c r="CG121" s="961"/>
      <c r="CH121" s="961"/>
      <c r="CI121" s="961"/>
      <c r="CJ121" s="961"/>
      <c r="CK121" s="1056"/>
      <c r="CL121" s="1057"/>
      <c r="CM121" s="1057"/>
      <c r="CN121" s="1057"/>
      <c r="CO121" s="1058"/>
      <c r="CP121" s="1066" t="s">
        <v>455</v>
      </c>
      <c r="CQ121" s="1067"/>
      <c r="CR121" s="1067"/>
      <c r="CS121" s="1067"/>
      <c r="CT121" s="1067"/>
      <c r="CU121" s="1067"/>
      <c r="CV121" s="1067"/>
      <c r="CW121" s="1067"/>
      <c r="CX121" s="1067"/>
      <c r="CY121" s="1067"/>
      <c r="CZ121" s="1067"/>
      <c r="DA121" s="1067"/>
      <c r="DB121" s="1067"/>
      <c r="DC121" s="1067"/>
      <c r="DD121" s="1067"/>
      <c r="DE121" s="1067"/>
      <c r="DF121" s="1068"/>
      <c r="DG121" s="965">
        <v>715736</v>
      </c>
      <c r="DH121" s="966"/>
      <c r="DI121" s="966"/>
      <c r="DJ121" s="966"/>
      <c r="DK121" s="966"/>
      <c r="DL121" s="966">
        <v>737223</v>
      </c>
      <c r="DM121" s="966"/>
      <c r="DN121" s="966"/>
      <c r="DO121" s="966"/>
      <c r="DP121" s="966"/>
      <c r="DQ121" s="966">
        <v>793137</v>
      </c>
      <c r="DR121" s="966"/>
      <c r="DS121" s="966"/>
      <c r="DT121" s="966"/>
      <c r="DU121" s="966"/>
      <c r="DV121" s="967">
        <v>16.3</v>
      </c>
      <c r="DW121" s="967"/>
      <c r="DX121" s="967"/>
      <c r="DY121" s="967"/>
      <c r="DZ121" s="968"/>
    </row>
    <row r="122" spans="1:130" s="246" customFormat="1" ht="26.25" customHeight="1" x14ac:dyDescent="0.15">
      <c r="A122" s="1107"/>
      <c r="B122" s="992"/>
      <c r="C122" s="962" t="s">
        <v>436</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1004" t="s">
        <v>125</v>
      </c>
      <c r="AB122" s="1005"/>
      <c r="AC122" s="1005"/>
      <c r="AD122" s="1005"/>
      <c r="AE122" s="1006"/>
      <c r="AF122" s="1007" t="s">
        <v>125</v>
      </c>
      <c r="AG122" s="1005"/>
      <c r="AH122" s="1005"/>
      <c r="AI122" s="1005"/>
      <c r="AJ122" s="1006"/>
      <c r="AK122" s="1007" t="s">
        <v>125</v>
      </c>
      <c r="AL122" s="1005"/>
      <c r="AM122" s="1005"/>
      <c r="AN122" s="1005"/>
      <c r="AO122" s="1006"/>
      <c r="AP122" s="1008" t="s">
        <v>125</v>
      </c>
      <c r="AQ122" s="1009"/>
      <c r="AR122" s="1009"/>
      <c r="AS122" s="1009"/>
      <c r="AT122" s="1010"/>
      <c r="AU122" s="1038"/>
      <c r="AV122" s="1039"/>
      <c r="AW122" s="1039"/>
      <c r="AX122" s="1039"/>
      <c r="AY122" s="1040"/>
      <c r="AZ122" s="1020" t="s">
        <v>456</v>
      </c>
      <c r="BA122" s="1011"/>
      <c r="BB122" s="1011"/>
      <c r="BC122" s="1011"/>
      <c r="BD122" s="1011"/>
      <c r="BE122" s="1011"/>
      <c r="BF122" s="1011"/>
      <c r="BG122" s="1011"/>
      <c r="BH122" s="1011"/>
      <c r="BI122" s="1011"/>
      <c r="BJ122" s="1011"/>
      <c r="BK122" s="1011"/>
      <c r="BL122" s="1011"/>
      <c r="BM122" s="1011"/>
      <c r="BN122" s="1011"/>
      <c r="BO122" s="1011"/>
      <c r="BP122" s="1012"/>
      <c r="BQ122" s="1043">
        <v>9441597</v>
      </c>
      <c r="BR122" s="1044"/>
      <c r="BS122" s="1044"/>
      <c r="BT122" s="1044"/>
      <c r="BU122" s="1044"/>
      <c r="BV122" s="1044">
        <v>9136004</v>
      </c>
      <c r="BW122" s="1044"/>
      <c r="BX122" s="1044"/>
      <c r="BY122" s="1044"/>
      <c r="BZ122" s="1044"/>
      <c r="CA122" s="1044">
        <v>9144889</v>
      </c>
      <c r="CB122" s="1044"/>
      <c r="CC122" s="1044"/>
      <c r="CD122" s="1044"/>
      <c r="CE122" s="1044"/>
      <c r="CF122" s="1064">
        <v>187.9</v>
      </c>
      <c r="CG122" s="1065"/>
      <c r="CH122" s="1065"/>
      <c r="CI122" s="1065"/>
      <c r="CJ122" s="1065"/>
      <c r="CK122" s="1056"/>
      <c r="CL122" s="1057"/>
      <c r="CM122" s="1057"/>
      <c r="CN122" s="1057"/>
      <c r="CO122" s="1058"/>
      <c r="CP122" s="1066" t="s">
        <v>394</v>
      </c>
      <c r="CQ122" s="1067"/>
      <c r="CR122" s="1067"/>
      <c r="CS122" s="1067"/>
      <c r="CT122" s="1067"/>
      <c r="CU122" s="1067"/>
      <c r="CV122" s="1067"/>
      <c r="CW122" s="1067"/>
      <c r="CX122" s="1067"/>
      <c r="CY122" s="1067"/>
      <c r="CZ122" s="1067"/>
      <c r="DA122" s="1067"/>
      <c r="DB122" s="1067"/>
      <c r="DC122" s="1067"/>
      <c r="DD122" s="1067"/>
      <c r="DE122" s="1067"/>
      <c r="DF122" s="1068"/>
      <c r="DG122" s="965" t="s">
        <v>422</v>
      </c>
      <c r="DH122" s="966"/>
      <c r="DI122" s="966"/>
      <c r="DJ122" s="966"/>
      <c r="DK122" s="966"/>
      <c r="DL122" s="966" t="s">
        <v>422</v>
      </c>
      <c r="DM122" s="966"/>
      <c r="DN122" s="966"/>
      <c r="DO122" s="966"/>
      <c r="DP122" s="966"/>
      <c r="DQ122" s="966" t="s">
        <v>422</v>
      </c>
      <c r="DR122" s="966"/>
      <c r="DS122" s="966"/>
      <c r="DT122" s="966"/>
      <c r="DU122" s="966"/>
      <c r="DV122" s="967" t="s">
        <v>422</v>
      </c>
      <c r="DW122" s="967"/>
      <c r="DX122" s="967"/>
      <c r="DY122" s="967"/>
      <c r="DZ122" s="968"/>
    </row>
    <row r="123" spans="1:130" s="246" customFormat="1" ht="26.25" customHeight="1" x14ac:dyDescent="0.15">
      <c r="A123" s="1107"/>
      <c r="B123" s="992"/>
      <c r="C123" s="962" t="s">
        <v>442</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1004">
        <v>46887</v>
      </c>
      <c r="AB123" s="1005"/>
      <c r="AC123" s="1005"/>
      <c r="AD123" s="1005"/>
      <c r="AE123" s="1006"/>
      <c r="AF123" s="1007">
        <v>32417</v>
      </c>
      <c r="AG123" s="1005"/>
      <c r="AH123" s="1005"/>
      <c r="AI123" s="1005"/>
      <c r="AJ123" s="1006"/>
      <c r="AK123" s="1007">
        <v>32417</v>
      </c>
      <c r="AL123" s="1005"/>
      <c r="AM123" s="1005"/>
      <c r="AN123" s="1005"/>
      <c r="AO123" s="1006"/>
      <c r="AP123" s="1008">
        <v>0.7</v>
      </c>
      <c r="AQ123" s="1009"/>
      <c r="AR123" s="1009"/>
      <c r="AS123" s="1009"/>
      <c r="AT123" s="1010"/>
      <c r="AU123" s="1041"/>
      <c r="AV123" s="1042"/>
      <c r="AW123" s="1042"/>
      <c r="AX123" s="1042"/>
      <c r="AY123" s="1042"/>
      <c r="AZ123" s="277" t="s">
        <v>183</v>
      </c>
      <c r="BA123" s="277"/>
      <c r="BB123" s="277"/>
      <c r="BC123" s="277"/>
      <c r="BD123" s="277"/>
      <c r="BE123" s="277"/>
      <c r="BF123" s="277"/>
      <c r="BG123" s="277"/>
      <c r="BH123" s="277"/>
      <c r="BI123" s="277"/>
      <c r="BJ123" s="277"/>
      <c r="BK123" s="277"/>
      <c r="BL123" s="277"/>
      <c r="BM123" s="277"/>
      <c r="BN123" s="277"/>
      <c r="BO123" s="1021" t="s">
        <v>457</v>
      </c>
      <c r="BP123" s="1052"/>
      <c r="BQ123" s="1113">
        <v>12219826</v>
      </c>
      <c r="BR123" s="1078"/>
      <c r="BS123" s="1078"/>
      <c r="BT123" s="1078"/>
      <c r="BU123" s="1078"/>
      <c r="BV123" s="1078">
        <v>11948560</v>
      </c>
      <c r="BW123" s="1078"/>
      <c r="BX123" s="1078"/>
      <c r="BY123" s="1078"/>
      <c r="BZ123" s="1078"/>
      <c r="CA123" s="1078">
        <v>11831376</v>
      </c>
      <c r="CB123" s="1078"/>
      <c r="CC123" s="1078"/>
      <c r="CD123" s="1078"/>
      <c r="CE123" s="1078"/>
      <c r="CF123" s="1045"/>
      <c r="CG123" s="1046"/>
      <c r="CH123" s="1046"/>
      <c r="CI123" s="1046"/>
      <c r="CJ123" s="1047"/>
      <c r="CK123" s="1056"/>
      <c r="CL123" s="1057"/>
      <c r="CM123" s="1057"/>
      <c r="CN123" s="1057"/>
      <c r="CO123" s="1058"/>
      <c r="CP123" s="1066" t="s">
        <v>458</v>
      </c>
      <c r="CQ123" s="1067"/>
      <c r="CR123" s="1067"/>
      <c r="CS123" s="1067"/>
      <c r="CT123" s="1067"/>
      <c r="CU123" s="1067"/>
      <c r="CV123" s="1067"/>
      <c r="CW123" s="1067"/>
      <c r="CX123" s="1067"/>
      <c r="CY123" s="1067"/>
      <c r="CZ123" s="1067"/>
      <c r="DA123" s="1067"/>
      <c r="DB123" s="1067"/>
      <c r="DC123" s="1067"/>
      <c r="DD123" s="1067"/>
      <c r="DE123" s="1067"/>
      <c r="DF123" s="1068"/>
      <c r="DG123" s="1004" t="s">
        <v>422</v>
      </c>
      <c r="DH123" s="1005"/>
      <c r="DI123" s="1005"/>
      <c r="DJ123" s="1005"/>
      <c r="DK123" s="1006"/>
      <c r="DL123" s="1007" t="s">
        <v>422</v>
      </c>
      <c r="DM123" s="1005"/>
      <c r="DN123" s="1005"/>
      <c r="DO123" s="1005"/>
      <c r="DP123" s="1006"/>
      <c r="DQ123" s="1007" t="s">
        <v>422</v>
      </c>
      <c r="DR123" s="1005"/>
      <c r="DS123" s="1005"/>
      <c r="DT123" s="1005"/>
      <c r="DU123" s="1006"/>
      <c r="DV123" s="1008" t="s">
        <v>422</v>
      </c>
      <c r="DW123" s="1009"/>
      <c r="DX123" s="1009"/>
      <c r="DY123" s="1009"/>
      <c r="DZ123" s="1010"/>
    </row>
    <row r="124" spans="1:130" s="246" customFormat="1" ht="26.25" customHeight="1" thickBot="1" x14ac:dyDescent="0.2">
      <c r="A124" s="1107"/>
      <c r="B124" s="992"/>
      <c r="C124" s="962" t="s">
        <v>445</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1004" t="s">
        <v>422</v>
      </c>
      <c r="AB124" s="1005"/>
      <c r="AC124" s="1005"/>
      <c r="AD124" s="1005"/>
      <c r="AE124" s="1006"/>
      <c r="AF124" s="1007" t="s">
        <v>422</v>
      </c>
      <c r="AG124" s="1005"/>
      <c r="AH124" s="1005"/>
      <c r="AI124" s="1005"/>
      <c r="AJ124" s="1006"/>
      <c r="AK124" s="1007" t="s">
        <v>422</v>
      </c>
      <c r="AL124" s="1005"/>
      <c r="AM124" s="1005"/>
      <c r="AN124" s="1005"/>
      <c r="AO124" s="1006"/>
      <c r="AP124" s="1008" t="s">
        <v>422</v>
      </c>
      <c r="AQ124" s="1009"/>
      <c r="AR124" s="1009"/>
      <c r="AS124" s="1009"/>
      <c r="AT124" s="1010"/>
      <c r="AU124" s="1109" t="s">
        <v>459</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v>86.2</v>
      </c>
      <c r="BR124" s="1074"/>
      <c r="BS124" s="1074"/>
      <c r="BT124" s="1074"/>
      <c r="BU124" s="1074"/>
      <c r="BV124" s="1074">
        <v>81</v>
      </c>
      <c r="BW124" s="1074"/>
      <c r="BX124" s="1074"/>
      <c r="BY124" s="1074"/>
      <c r="BZ124" s="1074"/>
      <c r="CA124" s="1074">
        <v>82.6</v>
      </c>
      <c r="CB124" s="1074"/>
      <c r="CC124" s="1074"/>
      <c r="CD124" s="1074"/>
      <c r="CE124" s="1074"/>
      <c r="CF124" s="1075"/>
      <c r="CG124" s="1076"/>
      <c r="CH124" s="1076"/>
      <c r="CI124" s="1076"/>
      <c r="CJ124" s="1077"/>
      <c r="CK124" s="1059"/>
      <c r="CL124" s="1059"/>
      <c r="CM124" s="1059"/>
      <c r="CN124" s="1059"/>
      <c r="CO124" s="1060"/>
      <c r="CP124" s="1066" t="s">
        <v>460</v>
      </c>
      <c r="CQ124" s="1067"/>
      <c r="CR124" s="1067"/>
      <c r="CS124" s="1067"/>
      <c r="CT124" s="1067"/>
      <c r="CU124" s="1067"/>
      <c r="CV124" s="1067"/>
      <c r="CW124" s="1067"/>
      <c r="CX124" s="1067"/>
      <c r="CY124" s="1067"/>
      <c r="CZ124" s="1067"/>
      <c r="DA124" s="1067"/>
      <c r="DB124" s="1067"/>
      <c r="DC124" s="1067"/>
      <c r="DD124" s="1067"/>
      <c r="DE124" s="1067"/>
      <c r="DF124" s="1068"/>
      <c r="DG124" s="1051" t="s">
        <v>125</v>
      </c>
      <c r="DH124" s="1030"/>
      <c r="DI124" s="1030"/>
      <c r="DJ124" s="1030"/>
      <c r="DK124" s="1031"/>
      <c r="DL124" s="1029" t="s">
        <v>125</v>
      </c>
      <c r="DM124" s="1030"/>
      <c r="DN124" s="1030"/>
      <c r="DO124" s="1030"/>
      <c r="DP124" s="1031"/>
      <c r="DQ124" s="1029" t="s">
        <v>125</v>
      </c>
      <c r="DR124" s="1030"/>
      <c r="DS124" s="1030"/>
      <c r="DT124" s="1030"/>
      <c r="DU124" s="1031"/>
      <c r="DV124" s="1032" t="s">
        <v>125</v>
      </c>
      <c r="DW124" s="1033"/>
      <c r="DX124" s="1033"/>
      <c r="DY124" s="1033"/>
      <c r="DZ124" s="1034"/>
    </row>
    <row r="125" spans="1:130" s="246" customFormat="1" ht="26.25" customHeight="1" x14ac:dyDescent="0.15">
      <c r="A125" s="1107"/>
      <c r="B125" s="992"/>
      <c r="C125" s="962" t="s">
        <v>447</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1004" t="s">
        <v>125</v>
      </c>
      <c r="AB125" s="1005"/>
      <c r="AC125" s="1005"/>
      <c r="AD125" s="1005"/>
      <c r="AE125" s="1006"/>
      <c r="AF125" s="1007" t="s">
        <v>125</v>
      </c>
      <c r="AG125" s="1005"/>
      <c r="AH125" s="1005"/>
      <c r="AI125" s="1005"/>
      <c r="AJ125" s="1006"/>
      <c r="AK125" s="1007" t="s">
        <v>125</v>
      </c>
      <c r="AL125" s="1005"/>
      <c r="AM125" s="1005"/>
      <c r="AN125" s="1005"/>
      <c r="AO125" s="1006"/>
      <c r="AP125" s="1008" t="s">
        <v>125</v>
      </c>
      <c r="AQ125" s="1009"/>
      <c r="AR125" s="1009"/>
      <c r="AS125" s="1009"/>
      <c r="AT125" s="10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69" t="s">
        <v>461</v>
      </c>
      <c r="CL125" s="1054"/>
      <c r="CM125" s="1054"/>
      <c r="CN125" s="1054"/>
      <c r="CO125" s="1055"/>
      <c r="CP125" s="986" t="s">
        <v>462</v>
      </c>
      <c r="CQ125" s="935"/>
      <c r="CR125" s="935"/>
      <c r="CS125" s="935"/>
      <c r="CT125" s="935"/>
      <c r="CU125" s="935"/>
      <c r="CV125" s="935"/>
      <c r="CW125" s="935"/>
      <c r="CX125" s="935"/>
      <c r="CY125" s="935"/>
      <c r="CZ125" s="935"/>
      <c r="DA125" s="935"/>
      <c r="DB125" s="935"/>
      <c r="DC125" s="935"/>
      <c r="DD125" s="935"/>
      <c r="DE125" s="935"/>
      <c r="DF125" s="936"/>
      <c r="DG125" s="972" t="s">
        <v>125</v>
      </c>
      <c r="DH125" s="973"/>
      <c r="DI125" s="973"/>
      <c r="DJ125" s="973"/>
      <c r="DK125" s="973"/>
      <c r="DL125" s="973" t="s">
        <v>125</v>
      </c>
      <c r="DM125" s="973"/>
      <c r="DN125" s="973"/>
      <c r="DO125" s="973"/>
      <c r="DP125" s="973"/>
      <c r="DQ125" s="973" t="s">
        <v>125</v>
      </c>
      <c r="DR125" s="973"/>
      <c r="DS125" s="973"/>
      <c r="DT125" s="973"/>
      <c r="DU125" s="973"/>
      <c r="DV125" s="974" t="s">
        <v>125</v>
      </c>
      <c r="DW125" s="974"/>
      <c r="DX125" s="974"/>
      <c r="DY125" s="974"/>
      <c r="DZ125" s="975"/>
    </row>
    <row r="126" spans="1:130" s="246" customFormat="1" ht="26.25" customHeight="1" thickBot="1" x14ac:dyDescent="0.2">
      <c r="A126" s="1107"/>
      <c r="B126" s="992"/>
      <c r="C126" s="962" t="s">
        <v>449</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004">
        <v>5811</v>
      </c>
      <c r="AB126" s="1005"/>
      <c r="AC126" s="1005"/>
      <c r="AD126" s="1005"/>
      <c r="AE126" s="1006"/>
      <c r="AF126" s="1007">
        <v>3647</v>
      </c>
      <c r="AG126" s="1005"/>
      <c r="AH126" s="1005"/>
      <c r="AI126" s="1005"/>
      <c r="AJ126" s="1006"/>
      <c r="AK126" s="1007">
        <v>3639</v>
      </c>
      <c r="AL126" s="1005"/>
      <c r="AM126" s="1005"/>
      <c r="AN126" s="1005"/>
      <c r="AO126" s="1006"/>
      <c r="AP126" s="1008">
        <v>0.1</v>
      </c>
      <c r="AQ126" s="1009"/>
      <c r="AR126" s="1009"/>
      <c r="AS126" s="1009"/>
      <c r="AT126" s="10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0"/>
      <c r="CL126" s="1057"/>
      <c r="CM126" s="1057"/>
      <c r="CN126" s="1057"/>
      <c r="CO126" s="1058"/>
      <c r="CP126" s="995" t="s">
        <v>463</v>
      </c>
      <c r="CQ126" s="996"/>
      <c r="CR126" s="996"/>
      <c r="CS126" s="996"/>
      <c r="CT126" s="996"/>
      <c r="CU126" s="996"/>
      <c r="CV126" s="996"/>
      <c r="CW126" s="996"/>
      <c r="CX126" s="996"/>
      <c r="CY126" s="996"/>
      <c r="CZ126" s="996"/>
      <c r="DA126" s="996"/>
      <c r="DB126" s="996"/>
      <c r="DC126" s="996"/>
      <c r="DD126" s="996"/>
      <c r="DE126" s="996"/>
      <c r="DF126" s="997"/>
      <c r="DG126" s="965" t="s">
        <v>125</v>
      </c>
      <c r="DH126" s="966"/>
      <c r="DI126" s="966"/>
      <c r="DJ126" s="966"/>
      <c r="DK126" s="966"/>
      <c r="DL126" s="966" t="s">
        <v>125</v>
      </c>
      <c r="DM126" s="966"/>
      <c r="DN126" s="966"/>
      <c r="DO126" s="966"/>
      <c r="DP126" s="966"/>
      <c r="DQ126" s="966" t="s">
        <v>125</v>
      </c>
      <c r="DR126" s="966"/>
      <c r="DS126" s="966"/>
      <c r="DT126" s="966"/>
      <c r="DU126" s="966"/>
      <c r="DV126" s="967" t="s">
        <v>125</v>
      </c>
      <c r="DW126" s="967"/>
      <c r="DX126" s="967"/>
      <c r="DY126" s="967"/>
      <c r="DZ126" s="968"/>
    </row>
    <row r="127" spans="1:130" s="246" customFormat="1" ht="26.25" customHeight="1" x14ac:dyDescent="0.15">
      <c r="A127" s="1108"/>
      <c r="B127" s="994"/>
      <c r="C127" s="1048" t="s">
        <v>464</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4">
        <v>4459</v>
      </c>
      <c r="AB127" s="1005"/>
      <c r="AC127" s="1005"/>
      <c r="AD127" s="1005"/>
      <c r="AE127" s="1006"/>
      <c r="AF127" s="1007">
        <v>3542</v>
      </c>
      <c r="AG127" s="1005"/>
      <c r="AH127" s="1005"/>
      <c r="AI127" s="1005"/>
      <c r="AJ127" s="1006"/>
      <c r="AK127" s="1007">
        <v>2818</v>
      </c>
      <c r="AL127" s="1005"/>
      <c r="AM127" s="1005"/>
      <c r="AN127" s="1005"/>
      <c r="AO127" s="1006"/>
      <c r="AP127" s="1008">
        <v>0.1</v>
      </c>
      <c r="AQ127" s="1009"/>
      <c r="AR127" s="1009"/>
      <c r="AS127" s="1009"/>
      <c r="AT127" s="1010"/>
      <c r="AU127" s="282"/>
      <c r="AV127" s="282"/>
      <c r="AW127" s="282"/>
      <c r="AX127" s="1079" t="s">
        <v>465</v>
      </c>
      <c r="AY127" s="1080"/>
      <c r="AZ127" s="1080"/>
      <c r="BA127" s="1080"/>
      <c r="BB127" s="1080"/>
      <c r="BC127" s="1080"/>
      <c r="BD127" s="1080"/>
      <c r="BE127" s="1081"/>
      <c r="BF127" s="1082" t="s">
        <v>466</v>
      </c>
      <c r="BG127" s="1080"/>
      <c r="BH127" s="1080"/>
      <c r="BI127" s="1080"/>
      <c r="BJ127" s="1080"/>
      <c r="BK127" s="1080"/>
      <c r="BL127" s="1081"/>
      <c r="BM127" s="1082" t="s">
        <v>467</v>
      </c>
      <c r="BN127" s="1080"/>
      <c r="BO127" s="1080"/>
      <c r="BP127" s="1080"/>
      <c r="BQ127" s="1080"/>
      <c r="BR127" s="1080"/>
      <c r="BS127" s="1081"/>
      <c r="BT127" s="1082" t="s">
        <v>468</v>
      </c>
      <c r="BU127" s="1080"/>
      <c r="BV127" s="1080"/>
      <c r="BW127" s="1080"/>
      <c r="BX127" s="1080"/>
      <c r="BY127" s="1080"/>
      <c r="BZ127" s="1105"/>
      <c r="CA127" s="282"/>
      <c r="CB127" s="282"/>
      <c r="CC127" s="282"/>
      <c r="CD127" s="283"/>
      <c r="CE127" s="283"/>
      <c r="CF127" s="283"/>
      <c r="CG127" s="280"/>
      <c r="CH127" s="280"/>
      <c r="CI127" s="280"/>
      <c r="CJ127" s="281"/>
      <c r="CK127" s="1070"/>
      <c r="CL127" s="1057"/>
      <c r="CM127" s="1057"/>
      <c r="CN127" s="1057"/>
      <c r="CO127" s="1058"/>
      <c r="CP127" s="995" t="s">
        <v>469</v>
      </c>
      <c r="CQ127" s="996"/>
      <c r="CR127" s="996"/>
      <c r="CS127" s="996"/>
      <c r="CT127" s="996"/>
      <c r="CU127" s="996"/>
      <c r="CV127" s="996"/>
      <c r="CW127" s="996"/>
      <c r="CX127" s="996"/>
      <c r="CY127" s="996"/>
      <c r="CZ127" s="996"/>
      <c r="DA127" s="996"/>
      <c r="DB127" s="996"/>
      <c r="DC127" s="996"/>
      <c r="DD127" s="996"/>
      <c r="DE127" s="996"/>
      <c r="DF127" s="997"/>
      <c r="DG127" s="965" t="s">
        <v>125</v>
      </c>
      <c r="DH127" s="966"/>
      <c r="DI127" s="966"/>
      <c r="DJ127" s="966"/>
      <c r="DK127" s="966"/>
      <c r="DL127" s="966" t="s">
        <v>125</v>
      </c>
      <c r="DM127" s="966"/>
      <c r="DN127" s="966"/>
      <c r="DO127" s="966"/>
      <c r="DP127" s="966"/>
      <c r="DQ127" s="966" t="s">
        <v>125</v>
      </c>
      <c r="DR127" s="966"/>
      <c r="DS127" s="966"/>
      <c r="DT127" s="966"/>
      <c r="DU127" s="966"/>
      <c r="DV127" s="967" t="s">
        <v>125</v>
      </c>
      <c r="DW127" s="967"/>
      <c r="DX127" s="967"/>
      <c r="DY127" s="967"/>
      <c r="DZ127" s="968"/>
    </row>
    <row r="128" spans="1:130" s="246" customFormat="1" ht="26.25" customHeight="1" thickBot="1" x14ac:dyDescent="0.2">
      <c r="A128" s="1093" t="s">
        <v>470</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471</v>
      </c>
      <c r="X128" s="1095"/>
      <c r="Y128" s="1095"/>
      <c r="Z128" s="1096"/>
      <c r="AA128" s="1097">
        <v>196855</v>
      </c>
      <c r="AB128" s="1098"/>
      <c r="AC128" s="1098"/>
      <c r="AD128" s="1098"/>
      <c r="AE128" s="1099"/>
      <c r="AF128" s="1100">
        <v>159411</v>
      </c>
      <c r="AG128" s="1098"/>
      <c r="AH128" s="1098"/>
      <c r="AI128" s="1098"/>
      <c r="AJ128" s="1099"/>
      <c r="AK128" s="1100">
        <v>147746</v>
      </c>
      <c r="AL128" s="1098"/>
      <c r="AM128" s="1098"/>
      <c r="AN128" s="1098"/>
      <c r="AO128" s="1099"/>
      <c r="AP128" s="1101"/>
      <c r="AQ128" s="1102"/>
      <c r="AR128" s="1102"/>
      <c r="AS128" s="1102"/>
      <c r="AT128" s="1103"/>
      <c r="AU128" s="282"/>
      <c r="AV128" s="282"/>
      <c r="AW128" s="282"/>
      <c r="AX128" s="934" t="s">
        <v>472</v>
      </c>
      <c r="AY128" s="935"/>
      <c r="AZ128" s="935"/>
      <c r="BA128" s="935"/>
      <c r="BB128" s="935"/>
      <c r="BC128" s="935"/>
      <c r="BD128" s="935"/>
      <c r="BE128" s="936"/>
      <c r="BF128" s="1083" t="s">
        <v>125</v>
      </c>
      <c r="BG128" s="1084"/>
      <c r="BH128" s="1084"/>
      <c r="BI128" s="1084"/>
      <c r="BJ128" s="1084"/>
      <c r="BK128" s="1084"/>
      <c r="BL128" s="1104"/>
      <c r="BM128" s="1083">
        <v>14.62</v>
      </c>
      <c r="BN128" s="1084"/>
      <c r="BO128" s="1084"/>
      <c r="BP128" s="1084"/>
      <c r="BQ128" s="1084"/>
      <c r="BR128" s="1084"/>
      <c r="BS128" s="1104"/>
      <c r="BT128" s="1083">
        <v>20</v>
      </c>
      <c r="BU128" s="1084"/>
      <c r="BV128" s="1084"/>
      <c r="BW128" s="1084"/>
      <c r="BX128" s="1084"/>
      <c r="BY128" s="1084"/>
      <c r="BZ128" s="1085"/>
      <c r="CA128" s="283"/>
      <c r="CB128" s="283"/>
      <c r="CC128" s="283"/>
      <c r="CD128" s="283"/>
      <c r="CE128" s="283"/>
      <c r="CF128" s="283"/>
      <c r="CG128" s="280"/>
      <c r="CH128" s="280"/>
      <c r="CI128" s="280"/>
      <c r="CJ128" s="281"/>
      <c r="CK128" s="1071"/>
      <c r="CL128" s="1072"/>
      <c r="CM128" s="1072"/>
      <c r="CN128" s="1072"/>
      <c r="CO128" s="1073"/>
      <c r="CP128" s="1086" t="s">
        <v>473</v>
      </c>
      <c r="CQ128" s="1087"/>
      <c r="CR128" s="1087"/>
      <c r="CS128" s="1087"/>
      <c r="CT128" s="1087"/>
      <c r="CU128" s="1087"/>
      <c r="CV128" s="1087"/>
      <c r="CW128" s="1087"/>
      <c r="CX128" s="1087"/>
      <c r="CY128" s="1087"/>
      <c r="CZ128" s="1087"/>
      <c r="DA128" s="1087"/>
      <c r="DB128" s="1087"/>
      <c r="DC128" s="1087"/>
      <c r="DD128" s="1087"/>
      <c r="DE128" s="1087"/>
      <c r="DF128" s="1088"/>
      <c r="DG128" s="1089">
        <v>7750</v>
      </c>
      <c r="DH128" s="1090"/>
      <c r="DI128" s="1090"/>
      <c r="DJ128" s="1090"/>
      <c r="DK128" s="1090"/>
      <c r="DL128" s="1090">
        <v>6930</v>
      </c>
      <c r="DM128" s="1090"/>
      <c r="DN128" s="1090"/>
      <c r="DO128" s="1090"/>
      <c r="DP128" s="1090"/>
      <c r="DQ128" s="1090">
        <v>6110</v>
      </c>
      <c r="DR128" s="1090"/>
      <c r="DS128" s="1090"/>
      <c r="DT128" s="1090"/>
      <c r="DU128" s="1090"/>
      <c r="DV128" s="1091">
        <v>0.1</v>
      </c>
      <c r="DW128" s="1091"/>
      <c r="DX128" s="1091"/>
      <c r="DY128" s="1091"/>
      <c r="DZ128" s="1092"/>
    </row>
    <row r="129" spans="1:131" s="246" customFormat="1" ht="26.25" customHeight="1" x14ac:dyDescent="0.15">
      <c r="A129" s="976" t="s">
        <v>105</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23" t="s">
        <v>474</v>
      </c>
      <c r="X129" s="1124"/>
      <c r="Y129" s="1124"/>
      <c r="Z129" s="1125"/>
      <c r="AA129" s="1004">
        <v>5789618</v>
      </c>
      <c r="AB129" s="1005"/>
      <c r="AC129" s="1005"/>
      <c r="AD129" s="1005"/>
      <c r="AE129" s="1006"/>
      <c r="AF129" s="1007">
        <v>5732801</v>
      </c>
      <c r="AG129" s="1005"/>
      <c r="AH129" s="1005"/>
      <c r="AI129" s="1005"/>
      <c r="AJ129" s="1006"/>
      <c r="AK129" s="1007">
        <v>5652640</v>
      </c>
      <c r="AL129" s="1005"/>
      <c r="AM129" s="1005"/>
      <c r="AN129" s="1005"/>
      <c r="AO129" s="1006"/>
      <c r="AP129" s="1126"/>
      <c r="AQ129" s="1127"/>
      <c r="AR129" s="1127"/>
      <c r="AS129" s="1127"/>
      <c r="AT129" s="1128"/>
      <c r="AU129" s="284"/>
      <c r="AV129" s="284"/>
      <c r="AW129" s="284"/>
      <c r="AX129" s="1117" t="s">
        <v>475</v>
      </c>
      <c r="AY129" s="996"/>
      <c r="AZ129" s="996"/>
      <c r="BA129" s="996"/>
      <c r="BB129" s="996"/>
      <c r="BC129" s="996"/>
      <c r="BD129" s="996"/>
      <c r="BE129" s="997"/>
      <c r="BF129" s="1118" t="s">
        <v>125</v>
      </c>
      <c r="BG129" s="1119"/>
      <c r="BH129" s="1119"/>
      <c r="BI129" s="1119"/>
      <c r="BJ129" s="1119"/>
      <c r="BK129" s="1119"/>
      <c r="BL129" s="1120"/>
      <c r="BM129" s="1118">
        <v>19.62</v>
      </c>
      <c r="BN129" s="1119"/>
      <c r="BO129" s="1119"/>
      <c r="BP129" s="1119"/>
      <c r="BQ129" s="1119"/>
      <c r="BR129" s="1119"/>
      <c r="BS129" s="1120"/>
      <c r="BT129" s="1118">
        <v>30</v>
      </c>
      <c r="BU129" s="1121"/>
      <c r="BV129" s="1121"/>
      <c r="BW129" s="1121"/>
      <c r="BX129" s="1121"/>
      <c r="BY129" s="1121"/>
      <c r="BZ129" s="112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6" t="s">
        <v>476</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23" t="s">
        <v>477</v>
      </c>
      <c r="X130" s="1124"/>
      <c r="Y130" s="1124"/>
      <c r="Z130" s="1125"/>
      <c r="AA130" s="1004">
        <v>853268</v>
      </c>
      <c r="AB130" s="1005"/>
      <c r="AC130" s="1005"/>
      <c r="AD130" s="1005"/>
      <c r="AE130" s="1006"/>
      <c r="AF130" s="1007">
        <v>820254</v>
      </c>
      <c r="AG130" s="1005"/>
      <c r="AH130" s="1005"/>
      <c r="AI130" s="1005"/>
      <c r="AJ130" s="1006"/>
      <c r="AK130" s="1007">
        <v>784775</v>
      </c>
      <c r="AL130" s="1005"/>
      <c r="AM130" s="1005"/>
      <c r="AN130" s="1005"/>
      <c r="AO130" s="1006"/>
      <c r="AP130" s="1126"/>
      <c r="AQ130" s="1127"/>
      <c r="AR130" s="1127"/>
      <c r="AS130" s="1127"/>
      <c r="AT130" s="1128"/>
      <c r="AU130" s="284"/>
      <c r="AV130" s="284"/>
      <c r="AW130" s="284"/>
      <c r="AX130" s="1117" t="s">
        <v>478</v>
      </c>
      <c r="AY130" s="996"/>
      <c r="AZ130" s="996"/>
      <c r="BA130" s="996"/>
      <c r="BB130" s="996"/>
      <c r="BC130" s="996"/>
      <c r="BD130" s="996"/>
      <c r="BE130" s="997"/>
      <c r="BF130" s="1162">
        <v>9.9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479</v>
      </c>
      <c r="X131" s="1170"/>
      <c r="Y131" s="1170"/>
      <c r="Z131" s="1171"/>
      <c r="AA131" s="1051">
        <v>4936350</v>
      </c>
      <c r="AB131" s="1030"/>
      <c r="AC131" s="1030"/>
      <c r="AD131" s="1030"/>
      <c r="AE131" s="1031"/>
      <c r="AF131" s="1029">
        <v>4912547</v>
      </c>
      <c r="AG131" s="1030"/>
      <c r="AH131" s="1030"/>
      <c r="AI131" s="1030"/>
      <c r="AJ131" s="1031"/>
      <c r="AK131" s="1029">
        <v>4867865</v>
      </c>
      <c r="AL131" s="1030"/>
      <c r="AM131" s="1030"/>
      <c r="AN131" s="1030"/>
      <c r="AO131" s="1031"/>
      <c r="AP131" s="1114"/>
      <c r="AQ131" s="1115"/>
      <c r="AR131" s="1115"/>
      <c r="AS131" s="1115"/>
      <c r="AT131" s="1116"/>
      <c r="AU131" s="284"/>
      <c r="AV131" s="284"/>
      <c r="AW131" s="284"/>
      <c r="AX131" s="1144" t="s">
        <v>480</v>
      </c>
      <c r="AY131" s="1087"/>
      <c r="AZ131" s="1087"/>
      <c r="BA131" s="1087"/>
      <c r="BB131" s="1087"/>
      <c r="BC131" s="1087"/>
      <c r="BD131" s="1087"/>
      <c r="BE131" s="1088"/>
      <c r="BF131" s="1145">
        <v>82.6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1" t="s">
        <v>481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482</v>
      </c>
      <c r="W132" s="1155"/>
      <c r="X132" s="1155"/>
      <c r="Y132" s="1155"/>
      <c r="Z132" s="1156"/>
      <c r="AA132" s="1157">
        <v>10.06725617</v>
      </c>
      <c r="AB132" s="1158"/>
      <c r="AC132" s="1158"/>
      <c r="AD132" s="1158"/>
      <c r="AE132" s="1159"/>
      <c r="AF132" s="1160">
        <v>10.13152648</v>
      </c>
      <c r="AG132" s="1158"/>
      <c r="AH132" s="1158"/>
      <c r="AI132" s="1158"/>
      <c r="AJ132" s="1159"/>
      <c r="AK132" s="1160">
        <v>9.6704818229999994</v>
      </c>
      <c r="AL132" s="1158"/>
      <c r="AM132" s="1158"/>
      <c r="AN132" s="1158"/>
      <c r="AO132" s="1159"/>
      <c r="AP132" s="1045"/>
      <c r="AQ132" s="1046"/>
      <c r="AR132" s="1046"/>
      <c r="AS132" s="1046"/>
      <c r="AT132" s="116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483</v>
      </c>
      <c r="W133" s="1138"/>
      <c r="X133" s="1138"/>
      <c r="Y133" s="1138"/>
      <c r="Z133" s="1139"/>
      <c r="AA133" s="1140">
        <v>10.8</v>
      </c>
      <c r="AB133" s="1141"/>
      <c r="AC133" s="1141"/>
      <c r="AD133" s="1141"/>
      <c r="AE133" s="1142"/>
      <c r="AF133" s="1140">
        <v>10.3</v>
      </c>
      <c r="AG133" s="1141"/>
      <c r="AH133" s="1141"/>
      <c r="AI133" s="1141"/>
      <c r="AJ133" s="1142"/>
      <c r="AK133" s="1140">
        <v>9.9</v>
      </c>
      <c r="AL133" s="1141"/>
      <c r="AM133" s="1141"/>
      <c r="AN133" s="1141"/>
      <c r="AO133" s="1142"/>
      <c r="AP133" s="1075"/>
      <c r="AQ133" s="1076"/>
      <c r="AR133" s="1076"/>
      <c r="AS133" s="1076"/>
      <c r="AT133" s="114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5vg8VCyzWd81G0VVQYDBvC8xUa6a9lwgA+OxISoXA2lRYqcwxeF/Chs9xoKfJNAeiSEzw1Uu9CxXKlsa5zVLQ==" saltValue="s/RejEsB1D0csvuvkKuTVQ==" spinCount="100000" sheet="1" objects="1" scenarios="1" formatRows="0"/>
  <customSheetViews>
    <customSheetView guid="{806F33D6-9AAA-4C45-B92B-235510E5417E}"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BS9:CG9"/>
    <mergeCell ref="BS8:CG8"/>
    <mergeCell ref="BS7:CG7"/>
    <mergeCell ref="B71:P71"/>
    <mergeCell ref="B70:P70"/>
    <mergeCell ref="B69:P69"/>
    <mergeCell ref="B68:P68"/>
    <mergeCell ref="AP28:AT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2:P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P72:AT72"/>
    <mergeCell ref="AU72:AY72"/>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4awuIbCf7OHjaeicsYmy6iNongYPG1BZMBLSUh1MIpBr7SmHSKNmlCEVfvPFl5oe8ELaFslTB36yQH0NgH7gw==" saltValue="0xngTG9iAkIt2d57IcSmbA==" spinCount="100000" sheet="1" objects="1" scenarios="1"/>
  <dataConsolidate/>
  <customSheetViews>
    <customSheetView guid="{806F33D6-9AAA-4C45-B92B-235510E5417E}" scale="70" showPageBreaks="1" showGridLines="0" fitToPage="1" hiddenRows="1" hiddenColumns="1" view="pageBreakPreview" topLeftCell="A58">
      <selection activeCell="CJ73" sqref="CJ7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5oJdlPB0YsEbUay0AqySLyQjAfhqrMY80ErU/hJotrgSXieAkkJ5eUPE8MpxPYZNa2GKDAChIJ1iMCmU8yVBQ==" saltValue="OkvuPtxh0SFVIwqCNBEURg==" spinCount="100000" sheet="1" objects="1" scenarios="1"/>
  <dataConsolidate/>
  <customSheetViews>
    <customSheetView guid="{806F33D6-9AAA-4C45-B92B-235510E5417E}" scale="85" showGridLines="0" fitToPage="1" hiddenRows="1" hiddenColumns="1" topLeftCell="N62">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487</v>
      </c>
      <c r="AP7" s="303"/>
      <c r="AQ7" s="304" t="s">
        <v>488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489</v>
      </c>
      <c r="AQ8" s="310" t="s">
        <v>490</v>
      </c>
      <c r="AR8" s="311" t="s">
        <v>491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492</v>
      </c>
      <c r="AL9" s="1178"/>
      <c r="AM9" s="1178"/>
      <c r="AN9" s="1179"/>
      <c r="AO9" s="312">
        <v>1574650</v>
      </c>
      <c r="AP9" s="312">
        <v>83341</v>
      </c>
      <c r="AQ9" s="313">
        <v>80518</v>
      </c>
      <c r="AR9" s="314">
        <v>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493</v>
      </c>
      <c r="AL10" s="1178"/>
      <c r="AM10" s="1178"/>
      <c r="AN10" s="1179"/>
      <c r="AO10" s="315">
        <v>142862</v>
      </c>
      <c r="AP10" s="315">
        <v>7561</v>
      </c>
      <c r="AQ10" s="316">
        <v>8488</v>
      </c>
      <c r="AR10" s="317">
        <v>-10.9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494</v>
      </c>
      <c r="AL11" s="1178"/>
      <c r="AM11" s="1178"/>
      <c r="AN11" s="1179"/>
      <c r="AO11" s="315">
        <v>447310</v>
      </c>
      <c r="AP11" s="315">
        <v>23675</v>
      </c>
      <c r="AQ11" s="316">
        <v>12447</v>
      </c>
      <c r="AR11" s="317">
        <v>90.2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495</v>
      </c>
      <c r="AL12" s="1178"/>
      <c r="AM12" s="1178"/>
      <c r="AN12" s="1179"/>
      <c r="AO12" s="315">
        <v>1046</v>
      </c>
      <c r="AP12" s="315">
        <v>55</v>
      </c>
      <c r="AQ12" s="316">
        <v>615</v>
      </c>
      <c r="AR12" s="317">
        <v>-91.1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496</v>
      </c>
      <c r="AL13" s="1178"/>
      <c r="AM13" s="1178"/>
      <c r="AN13" s="1179"/>
      <c r="AO13" s="315" t="s">
        <v>497</v>
      </c>
      <c r="AP13" s="315" t="s">
        <v>497</v>
      </c>
      <c r="AQ13" s="316">
        <v>4</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498</v>
      </c>
      <c r="AL14" s="1178"/>
      <c r="AM14" s="1178"/>
      <c r="AN14" s="1179"/>
      <c r="AO14" s="315">
        <v>82503</v>
      </c>
      <c r="AP14" s="315">
        <v>4367</v>
      </c>
      <c r="AQ14" s="316">
        <v>4032</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499</v>
      </c>
      <c r="AL15" s="1178"/>
      <c r="AM15" s="1178"/>
      <c r="AN15" s="1179"/>
      <c r="AO15" s="315">
        <v>150</v>
      </c>
      <c r="AP15" s="315">
        <v>8</v>
      </c>
      <c r="AQ15" s="316">
        <v>1876</v>
      </c>
      <c r="AR15" s="317">
        <v>-99.6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500</v>
      </c>
      <c r="AL16" s="1181"/>
      <c r="AM16" s="1181"/>
      <c r="AN16" s="1182"/>
      <c r="AO16" s="315">
        <v>-126179</v>
      </c>
      <c r="AP16" s="315">
        <v>-6678</v>
      </c>
      <c r="AQ16" s="316">
        <v>-7595</v>
      </c>
      <c r="AR16" s="317">
        <v>-12.1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183</v>
      </c>
      <c r="AL17" s="1181"/>
      <c r="AM17" s="1181"/>
      <c r="AN17" s="1182"/>
      <c r="AO17" s="315">
        <v>2122342</v>
      </c>
      <c r="AP17" s="315">
        <v>112329</v>
      </c>
      <c r="AQ17" s="316">
        <v>100385</v>
      </c>
      <c r="AR17" s="317">
        <v>11.9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505</v>
      </c>
      <c r="AL21" s="1173"/>
      <c r="AM21" s="1173"/>
      <c r="AN21" s="1174"/>
      <c r="AO21" s="327">
        <v>9.1</v>
      </c>
      <c r="AP21" s="328">
        <v>9.2200000000000006</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506</v>
      </c>
      <c r="AL22" s="1173"/>
      <c r="AM22" s="1173"/>
      <c r="AN22" s="1174"/>
      <c r="AO22" s="332">
        <v>98.1</v>
      </c>
      <c r="AP22" s="333">
        <v>97.2</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487</v>
      </c>
      <c r="AP30" s="303"/>
      <c r="AQ30" s="304" t="s">
        <v>488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489</v>
      </c>
      <c r="AQ31" s="310" t="s">
        <v>490</v>
      </c>
      <c r="AR31" s="311" t="s">
        <v>491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510</v>
      </c>
      <c r="AL32" s="1189"/>
      <c r="AM32" s="1189"/>
      <c r="AN32" s="1190"/>
      <c r="AO32" s="342">
        <v>701940</v>
      </c>
      <c r="AP32" s="342">
        <v>37151</v>
      </c>
      <c r="AQ32" s="343">
        <v>48843</v>
      </c>
      <c r="AR32" s="344">
        <v>-23.9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511</v>
      </c>
      <c r="AL33" s="1189"/>
      <c r="AM33" s="1189"/>
      <c r="AN33" s="1190"/>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512</v>
      </c>
      <c r="AL34" s="1189"/>
      <c r="AM34" s="1189"/>
      <c r="AN34" s="1190"/>
      <c r="AO34" s="342" t="s">
        <v>497</v>
      </c>
      <c r="AP34" s="342" t="s">
        <v>497</v>
      </c>
      <c r="AQ34" s="343">
        <v>10</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513</v>
      </c>
      <c r="AL35" s="1189"/>
      <c r="AM35" s="1189"/>
      <c r="AN35" s="1190"/>
      <c r="AO35" s="342">
        <v>566227</v>
      </c>
      <c r="AP35" s="342">
        <v>29969</v>
      </c>
      <c r="AQ35" s="343">
        <v>14940</v>
      </c>
      <c r="AR35" s="344">
        <v>100.6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514</v>
      </c>
      <c r="AL36" s="1189"/>
      <c r="AM36" s="1189"/>
      <c r="AN36" s="1190"/>
      <c r="AO36" s="342">
        <v>96052</v>
      </c>
      <c r="AP36" s="342">
        <v>5084</v>
      </c>
      <c r="AQ36" s="343">
        <v>3323</v>
      </c>
      <c r="AR36" s="344">
        <v>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515</v>
      </c>
      <c r="AL37" s="1189"/>
      <c r="AM37" s="1189"/>
      <c r="AN37" s="1190"/>
      <c r="AO37" s="342">
        <v>38874</v>
      </c>
      <c r="AP37" s="342">
        <v>2057</v>
      </c>
      <c r="AQ37" s="343">
        <v>752</v>
      </c>
      <c r="AR37" s="344">
        <v>173.5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516</v>
      </c>
      <c r="AL38" s="1192"/>
      <c r="AM38" s="1192"/>
      <c r="AN38" s="1193"/>
      <c r="AO38" s="345">
        <v>174</v>
      </c>
      <c r="AP38" s="345">
        <v>9</v>
      </c>
      <c r="AQ38" s="346">
        <v>6</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517</v>
      </c>
      <c r="AL39" s="1192"/>
      <c r="AM39" s="1192"/>
      <c r="AN39" s="1193"/>
      <c r="AO39" s="342">
        <v>-147746</v>
      </c>
      <c r="AP39" s="342">
        <v>-7820</v>
      </c>
      <c r="AQ39" s="343">
        <v>-3695</v>
      </c>
      <c r="AR39" s="344">
        <v>111.6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518</v>
      </c>
      <c r="AL40" s="1189"/>
      <c r="AM40" s="1189"/>
      <c r="AN40" s="1190"/>
      <c r="AO40" s="342">
        <v>-784775</v>
      </c>
      <c r="AP40" s="342">
        <v>-41536</v>
      </c>
      <c r="AQ40" s="343">
        <v>-44561</v>
      </c>
      <c r="AR40" s="344">
        <v>-6.8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295</v>
      </c>
      <c r="AL41" s="1195"/>
      <c r="AM41" s="1195"/>
      <c r="AN41" s="1196"/>
      <c r="AO41" s="342">
        <v>470746</v>
      </c>
      <c r="AP41" s="342">
        <v>24915</v>
      </c>
      <c r="AQ41" s="343">
        <v>19619</v>
      </c>
      <c r="AR41" s="344">
        <v>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487</v>
      </c>
      <c r="AN49" s="1185" t="s">
        <v>522</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523</v>
      </c>
      <c r="AO50" s="359" t="s">
        <v>524</v>
      </c>
      <c r="AP50" s="360" t="s">
        <v>525</v>
      </c>
      <c r="AQ50" s="361" t="s">
        <v>526</v>
      </c>
      <c r="AR50" s="362" t="s">
        <v>527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316306</v>
      </c>
      <c r="AN51" s="364">
        <v>15696</v>
      </c>
      <c r="AO51" s="365">
        <v>-6.6</v>
      </c>
      <c r="AP51" s="366">
        <v>53292</v>
      </c>
      <c r="AQ51" s="367">
        <v>0</v>
      </c>
      <c r="AR51" s="368">
        <v>-6.6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222613</v>
      </c>
      <c r="AN52" s="372">
        <v>11047</v>
      </c>
      <c r="AO52" s="373">
        <v>-24.2</v>
      </c>
      <c r="AP52" s="374">
        <v>28900</v>
      </c>
      <c r="AQ52" s="375">
        <v>18.899999999999999</v>
      </c>
      <c r="AR52" s="376">
        <v>-43.1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596764</v>
      </c>
      <c r="AN53" s="364">
        <v>30020</v>
      </c>
      <c r="AO53" s="365">
        <v>91.3</v>
      </c>
      <c r="AP53" s="366">
        <v>69469</v>
      </c>
      <c r="AQ53" s="367">
        <v>30.4</v>
      </c>
      <c r="AR53" s="368">
        <v>60.9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364798</v>
      </c>
      <c r="AN54" s="372">
        <v>18351</v>
      </c>
      <c r="AO54" s="373">
        <v>66.099999999999994</v>
      </c>
      <c r="AP54" s="374">
        <v>38215</v>
      </c>
      <c r="AQ54" s="375">
        <v>32.200000000000003</v>
      </c>
      <c r="AR54" s="376">
        <v>33.9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390195</v>
      </c>
      <c r="AN55" s="364">
        <v>19891</v>
      </c>
      <c r="AO55" s="365">
        <v>-33.700000000000003</v>
      </c>
      <c r="AP55" s="366">
        <v>67293</v>
      </c>
      <c r="AQ55" s="367">
        <v>-3.1</v>
      </c>
      <c r="AR55" s="368">
        <v>-30.6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109778</v>
      </c>
      <c r="AN56" s="372">
        <v>5596</v>
      </c>
      <c r="AO56" s="373">
        <v>-69.5</v>
      </c>
      <c r="AP56" s="374">
        <v>35076</v>
      </c>
      <c r="AQ56" s="375">
        <v>-8.1999999999999993</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290899</v>
      </c>
      <c r="AN57" s="364">
        <v>15121</v>
      </c>
      <c r="AO57" s="365">
        <v>-24</v>
      </c>
      <c r="AP57" s="366">
        <v>67343</v>
      </c>
      <c r="AQ57" s="367">
        <v>0.1</v>
      </c>
      <c r="AR57" s="368">
        <v>-24.1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151425</v>
      </c>
      <c r="AN58" s="372">
        <v>7871</v>
      </c>
      <c r="AO58" s="373">
        <v>40.700000000000003</v>
      </c>
      <c r="AP58" s="374">
        <v>32865</v>
      </c>
      <c r="AQ58" s="375">
        <v>-6.3</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509098</v>
      </c>
      <c r="AN59" s="364">
        <v>26945</v>
      </c>
      <c r="AO59" s="365">
        <v>78.2</v>
      </c>
      <c r="AP59" s="366">
        <v>73475</v>
      </c>
      <c r="AQ59" s="367">
        <v>9.1</v>
      </c>
      <c r="AR59" s="368">
        <v>69.099999999999994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324406</v>
      </c>
      <c r="AN60" s="372">
        <v>17170</v>
      </c>
      <c r="AO60" s="373">
        <v>118.1</v>
      </c>
      <c r="AP60" s="374">
        <v>43072</v>
      </c>
      <c r="AQ60" s="375">
        <v>31.1</v>
      </c>
      <c r="AR60" s="376">
        <v>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420652</v>
      </c>
      <c r="AN61" s="379">
        <v>21535</v>
      </c>
      <c r="AO61" s="380">
        <v>21</v>
      </c>
      <c r="AP61" s="381">
        <v>66174</v>
      </c>
      <c r="AQ61" s="382">
        <v>7.3</v>
      </c>
      <c r="AR61" s="368">
        <v>13.7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234604</v>
      </c>
      <c r="AN62" s="372">
        <v>12007</v>
      </c>
      <c r="AO62" s="373">
        <v>26.2</v>
      </c>
      <c r="AP62" s="374">
        <v>35626</v>
      </c>
      <c r="AQ62" s="375">
        <v>13.5</v>
      </c>
      <c r="AR62" s="376">
        <v>12.7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ZpmV+9yCVfiO2HVd2G6ZH5GdwHXS9z9MtjnYUicOvhBRXRlu953rUte4xTThPlnntnz6zDpizZ9L3sPPijasA==" saltValue="uMm8KuD/d3wW+mIl9gkPqA==" spinCount="100000" sheet="1" objects="1" scenarios="1"/>
  <customSheetViews>
    <customSheetView guid="{806F33D6-9AAA-4C45-B92B-235510E5417E}" showPageBreaks="1" showGridLines="0" fitToPage="1" hiddenRows="1" hiddenColumns="1" view="pageBreakPreview" topLeftCell="A49">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HP9m8YXXJ2IT6bYfAqwVCGq2ve8xSJS8OCVnPI+3Q8Il7Y89W889CWTTLyFMbyUhAH+sJiS1E2fq6GUP3KMQ==" saltValue="7rMBoGFcHtjuekgUgNvUqg==" spinCount="100000" sheet="1" objects="1" scenarios="1"/>
  <dataConsolidate/>
  <customSheetViews>
    <customSheetView guid="{806F33D6-9AAA-4C45-B92B-235510E5417E}" showGridLines="0" fitToPage="1" hiddenRows="1" hiddenColumns="1" topLeftCell="A100">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8woLtOZx1D1CrTckmsUVPawi1GR+dYpql2pnu2KQYBv6r+uL3K6hIsg1+hZ7GaRSmEahyFT5mgh8t1d5bGiQ==" saltValue="bJAnkzyXFiNoi6Rf/vsdUw==" spinCount="100000" sheet="1" objects="1" scenarios="1"/>
  <dataConsolidate/>
  <customSheetViews>
    <customSheetView guid="{806F33D6-9AAA-4C45-B92B-235510E5417E}" showGridLines="0" fitToPage="1" hiddenRows="1" hiddenColumns="1" topLeftCell="A100">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97" t="s">
        <v>3</v>
      </c>
      <c r="D47" s="1197"/>
      <c r="E47" s="1198"/>
      <c r="F47" s="11">
        <v>7.33</v>
      </c>
      <c r="G47" s="12">
        <v>7.71</v>
      </c>
      <c r="H47" s="12">
        <v>9</v>
      </c>
      <c r="I47" s="12">
        <v>9.09</v>
      </c>
      <c r="J47" s="13">
        <v>7.2</v>
      </c>
    </row>
    <row r="48" spans="2:10" ht="57.75" customHeight="1" x14ac:dyDescent="0.15">
      <c r="B48" s="14"/>
      <c r="C48" s="1199" t="s">
        <v>4</v>
      </c>
      <c r="D48" s="1199"/>
      <c r="E48" s="1200"/>
      <c r="F48" s="15">
        <v>5.1100000000000003</v>
      </c>
      <c r="G48" s="16">
        <v>5.13</v>
      </c>
      <c r="H48" s="16">
        <v>5.22</v>
      </c>
      <c r="I48" s="16">
        <v>2.63</v>
      </c>
      <c r="J48" s="17">
        <v>3.71</v>
      </c>
    </row>
    <row r="49" spans="2:10" ht="57.75" customHeight="1" thickBot="1" x14ac:dyDescent="0.2">
      <c r="B49" s="18"/>
      <c r="C49" s="1201" t="s">
        <v>5</v>
      </c>
      <c r="D49" s="1201"/>
      <c r="E49" s="1202"/>
      <c r="F49" s="19" t="s">
        <v>543</v>
      </c>
      <c r="G49" s="20">
        <v>0.62</v>
      </c>
      <c r="H49" s="20">
        <v>1.25</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B9yupYanuyDq58oUxJNcqLGUHcSsT6j+hjSOg3mwk0Yau99pL/NY/zbqy9SCEGKyde70oP5hTwvrwLi0gNlHQ==" saltValue="TwyK52huvz4BumoAzm9lcQ==" spinCount="100000" sheet="1" objects="1" scenarios="1"/>
  <customSheetViews>
    <customSheetView guid="{806F33D6-9AAA-4C45-B92B-235510E5417E}" scale="55" showGridLines="0" fitToPage="1" hiddenRows="1" hiddenColumns="1" topLeftCell="A3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09" t="s">
        <v>546</v>
      </c>
      <c r="D34" s="1209"/>
      <c r="E34" s="1210"/>
      <c r="F34" s="32" t="s">
        <v>547</v>
      </c>
      <c r="G34" s="33" t="s">
        <v>548</v>
      </c>
      <c r="H34" s="33" t="s">
        <v>549</v>
      </c>
      <c r="I34" s="33" t="s">
        <v>550</v>
      </c>
      <c r="J34" s="34" t="s">
        <v>551</v>
      </c>
      <c r="K34" s="22"/>
      <c r="L34" s="22"/>
      <c r="M34" s="22"/>
      <c r="N34" s="22"/>
      <c r="O34" s="22"/>
      <c r="P34" s="22"/>
    </row>
    <row r="35" spans="1:16" ht="39" customHeight="1" x14ac:dyDescent="0.15">
      <c r="A35" s="22"/>
      <c r="B35" s="35"/>
      <c r="C35" s="1203" t="s">
        <v>552</v>
      </c>
      <c r="D35" s="1204"/>
      <c r="E35" s="1205"/>
      <c r="F35" s="36">
        <v>5.34</v>
      </c>
      <c r="G35" s="37">
        <v>4.4000000000000004</v>
      </c>
      <c r="H35" s="37">
        <v>5.04</v>
      </c>
      <c r="I35" s="37">
        <v>4.62</v>
      </c>
      <c r="J35" s="38">
        <v>4.5999999999999996</v>
      </c>
      <c r="K35" s="22"/>
      <c r="L35" s="22"/>
      <c r="M35" s="22"/>
      <c r="N35" s="22"/>
      <c r="O35" s="22"/>
      <c r="P35" s="22"/>
    </row>
    <row r="36" spans="1:16" ht="39" customHeight="1" x14ac:dyDescent="0.15">
      <c r="A36" s="22"/>
      <c r="B36" s="35"/>
      <c r="C36" s="1203" t="s">
        <v>553</v>
      </c>
      <c r="D36" s="1204"/>
      <c r="E36" s="1205"/>
      <c r="F36" s="36">
        <v>5.1100000000000003</v>
      </c>
      <c r="G36" s="37">
        <v>5.12</v>
      </c>
      <c r="H36" s="37">
        <v>5.22</v>
      </c>
      <c r="I36" s="37">
        <v>2.63</v>
      </c>
      <c r="J36" s="38">
        <v>3.71</v>
      </c>
      <c r="K36" s="22"/>
      <c r="L36" s="22"/>
      <c r="M36" s="22"/>
      <c r="N36" s="22"/>
      <c r="O36" s="22"/>
      <c r="P36" s="22"/>
    </row>
    <row r="37" spans="1:16" ht="39" customHeight="1" x14ac:dyDescent="0.15">
      <c r="A37" s="22"/>
      <c r="B37" s="35"/>
      <c r="C37" s="1203" t="s">
        <v>554</v>
      </c>
      <c r="D37" s="1204"/>
      <c r="E37" s="1205"/>
      <c r="F37" s="36">
        <v>1.21</v>
      </c>
      <c r="G37" s="37">
        <v>2.09</v>
      </c>
      <c r="H37" s="37">
        <v>1.81</v>
      </c>
      <c r="I37" s="37">
        <v>0.95</v>
      </c>
      <c r="J37" s="38">
        <v>1.23</v>
      </c>
      <c r="K37" s="22"/>
      <c r="L37" s="22"/>
      <c r="M37" s="22"/>
      <c r="N37" s="22"/>
      <c r="O37" s="22"/>
      <c r="P37" s="22"/>
    </row>
    <row r="38" spans="1:16" ht="39" customHeight="1" x14ac:dyDescent="0.15">
      <c r="A38" s="22"/>
      <c r="B38" s="35"/>
      <c r="C38" s="1203" t="s">
        <v>555</v>
      </c>
      <c r="D38" s="1204"/>
      <c r="E38" s="1205"/>
      <c r="F38" s="36">
        <v>2.06</v>
      </c>
      <c r="G38" s="37">
        <v>2.35</v>
      </c>
      <c r="H38" s="37">
        <v>0.64</v>
      </c>
      <c r="I38" s="37">
        <v>0.39</v>
      </c>
      <c r="J38" s="38">
        <v>0.48</v>
      </c>
      <c r="K38" s="22"/>
      <c r="L38" s="22"/>
      <c r="M38" s="22"/>
      <c r="N38" s="22"/>
      <c r="O38" s="22"/>
      <c r="P38" s="22"/>
    </row>
    <row r="39" spans="1:16" ht="39" customHeight="1" x14ac:dyDescent="0.15">
      <c r="A39" s="22"/>
      <c r="B39" s="35"/>
      <c r="C39" s="1203" t="s">
        <v>556</v>
      </c>
      <c r="D39" s="1204"/>
      <c r="E39" s="1205"/>
      <c r="F39" s="36">
        <v>0</v>
      </c>
      <c r="G39" s="37">
        <v>0</v>
      </c>
      <c r="H39" s="37">
        <v>0</v>
      </c>
      <c r="I39" s="37">
        <v>0</v>
      </c>
      <c r="J39" s="38">
        <v>0</v>
      </c>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557</v>
      </c>
      <c r="D42" s="1204"/>
      <c r="E42" s="1205"/>
      <c r="F42" s="36" t="s">
        <v>497</v>
      </c>
      <c r="G42" s="37" t="s">
        <v>497</v>
      </c>
      <c r="H42" s="37" t="s">
        <v>497</v>
      </c>
      <c r="I42" s="37" t="s">
        <v>497</v>
      </c>
      <c r="J42" s="38" t="s">
        <v>497</v>
      </c>
      <c r="K42" s="22"/>
      <c r="L42" s="22"/>
      <c r="M42" s="22"/>
      <c r="N42" s="22"/>
      <c r="O42" s="22"/>
      <c r="P42" s="22"/>
    </row>
    <row r="43" spans="1:16" ht="39" customHeight="1" thickBot="1" x14ac:dyDescent="0.2">
      <c r="A43" s="22"/>
      <c r="B43" s="40"/>
      <c r="C43" s="1206" t="s">
        <v>558</v>
      </c>
      <c r="D43" s="1207"/>
      <c r="E43" s="1208"/>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oGJPNNiY9ogZ6Zg6coJYWrOBg52toJMct8ZWIdTHFbmsVD2PWXJq/+9q0DpPraa90fOWBolB4ey5SW+EmToQ==" saltValue="yNT8v5A2O64aDGEn05iRxg==" spinCount="100000" sheet="1" objects="1" scenarios="1"/>
  <customSheetViews>
    <customSheetView guid="{806F33D6-9AAA-4C45-B92B-235510E5417E}" scale="85" showGridLines="0" fitToPage="1" hiddenRows="1" hiddenColumns="1" topLeftCell="A30">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961</v>
      </c>
      <c r="L45" s="60">
        <v>879</v>
      </c>
      <c r="M45" s="60">
        <v>865</v>
      </c>
      <c r="N45" s="60">
        <v>791</v>
      </c>
      <c r="O45" s="61">
        <v>702</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497</v>
      </c>
      <c r="L46" s="64" t="s">
        <v>497</v>
      </c>
      <c r="M46" s="64" t="s">
        <v>497</v>
      </c>
      <c r="N46" s="64" t="s">
        <v>497</v>
      </c>
      <c r="O46" s="65" t="s">
        <v>497</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497</v>
      </c>
      <c r="L47" s="64" t="s">
        <v>497</v>
      </c>
      <c r="M47" s="64" t="s">
        <v>497</v>
      </c>
      <c r="N47" s="64" t="s">
        <v>497</v>
      </c>
      <c r="O47" s="65" t="s">
        <v>497</v>
      </c>
      <c r="P47" s="48"/>
      <c r="Q47" s="48"/>
      <c r="R47" s="48"/>
      <c r="S47" s="48"/>
      <c r="T47" s="48"/>
      <c r="U47" s="48"/>
    </row>
    <row r="48" spans="1:21" ht="30.75" customHeight="1" x14ac:dyDescent="0.15">
      <c r="A48" s="48"/>
      <c r="B48" s="1213"/>
      <c r="C48" s="1214"/>
      <c r="D48" s="62"/>
      <c r="E48" s="1219" t="s">
        <v>15</v>
      </c>
      <c r="F48" s="1219"/>
      <c r="G48" s="1219"/>
      <c r="H48" s="1219"/>
      <c r="I48" s="1219"/>
      <c r="J48" s="1220"/>
      <c r="K48" s="63">
        <v>534</v>
      </c>
      <c r="L48" s="64">
        <v>529</v>
      </c>
      <c r="M48" s="64">
        <v>536</v>
      </c>
      <c r="N48" s="64">
        <v>559</v>
      </c>
      <c r="O48" s="65">
        <v>566</v>
      </c>
      <c r="P48" s="48"/>
      <c r="Q48" s="48"/>
      <c r="R48" s="48"/>
      <c r="S48" s="48"/>
      <c r="T48" s="48"/>
      <c r="U48" s="48"/>
    </row>
    <row r="49" spans="1:21" ht="30.75" customHeight="1" x14ac:dyDescent="0.15">
      <c r="A49" s="48"/>
      <c r="B49" s="1213"/>
      <c r="C49" s="1214"/>
      <c r="D49" s="62"/>
      <c r="E49" s="1219" t="s">
        <v>16</v>
      </c>
      <c r="F49" s="1219"/>
      <c r="G49" s="1219"/>
      <c r="H49" s="1219"/>
      <c r="I49" s="1219"/>
      <c r="J49" s="1220"/>
      <c r="K49" s="63">
        <v>79</v>
      </c>
      <c r="L49" s="64">
        <v>85</v>
      </c>
      <c r="M49" s="64">
        <v>89</v>
      </c>
      <c r="N49" s="64">
        <v>88</v>
      </c>
      <c r="O49" s="65">
        <v>96</v>
      </c>
      <c r="P49" s="48"/>
      <c r="Q49" s="48"/>
      <c r="R49" s="48"/>
      <c r="S49" s="48"/>
      <c r="T49" s="48"/>
      <c r="U49" s="48"/>
    </row>
    <row r="50" spans="1:21" ht="30.75" customHeight="1" x14ac:dyDescent="0.15">
      <c r="A50" s="48"/>
      <c r="B50" s="1213"/>
      <c r="C50" s="1214"/>
      <c r="D50" s="62"/>
      <c r="E50" s="1219" t="s">
        <v>17</v>
      </c>
      <c r="F50" s="1219"/>
      <c r="G50" s="1219"/>
      <c r="H50" s="1219"/>
      <c r="I50" s="1219"/>
      <c r="J50" s="1220"/>
      <c r="K50" s="63">
        <v>55</v>
      </c>
      <c r="L50" s="64">
        <v>58</v>
      </c>
      <c r="M50" s="64">
        <v>57</v>
      </c>
      <c r="N50" s="64">
        <v>40</v>
      </c>
      <c r="O50" s="65">
        <v>39</v>
      </c>
      <c r="P50" s="48"/>
      <c r="Q50" s="48"/>
      <c r="R50" s="48"/>
      <c r="S50" s="48"/>
      <c r="T50" s="48"/>
      <c r="U50" s="48"/>
    </row>
    <row r="51" spans="1:21" ht="30.75" customHeight="1" x14ac:dyDescent="0.15">
      <c r="A51" s="48"/>
      <c r="B51" s="1215"/>
      <c r="C51" s="1216"/>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1052</v>
      </c>
      <c r="L52" s="64">
        <v>1012</v>
      </c>
      <c r="M52" s="64">
        <v>1050</v>
      </c>
      <c r="N52" s="64">
        <v>980</v>
      </c>
      <c r="O52" s="65">
        <v>932</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577</v>
      </c>
      <c r="L53" s="69">
        <v>539</v>
      </c>
      <c r="M53" s="69">
        <v>497</v>
      </c>
      <c r="N53" s="69">
        <v>498</v>
      </c>
      <c r="O53" s="70">
        <v>471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578</v>
      </c>
      <c r="L57" s="83" t="s">
        <v>579</v>
      </c>
      <c r="M57" s="83" t="s">
        <v>579</v>
      </c>
      <c r="N57" s="83" t="s">
        <v>579</v>
      </c>
      <c r="O57" s="84" t="s">
        <v>579</v>
      </c>
    </row>
    <row r="58" spans="1:21" ht="31.5" customHeight="1" thickBot="1" x14ac:dyDescent="0.2">
      <c r="B58" s="1229"/>
      <c r="C58" s="1230"/>
      <c r="D58" s="1234" t="s">
        <v>27</v>
      </c>
      <c r="E58" s="1235"/>
      <c r="F58" s="1235"/>
      <c r="G58" s="1235"/>
      <c r="H58" s="1235"/>
      <c r="I58" s="1235"/>
      <c r="J58" s="1236"/>
      <c r="K58" s="85" t="s">
        <v>577</v>
      </c>
      <c r="L58" s="86" t="s">
        <v>577</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tk6ivwpag1w+xPPaQgIUa9LXPw7FSdfvixKe05CM6zwyLGWqp25G4HMGoAe6IgGoarjJCYltWdwAArtQifUA==" saltValue="sW3CuVxSvs0LmbzssQw2cw==" spinCount="100000" sheet="1" objects="1" scenarios="1"/>
  <customSheetViews>
    <customSheetView guid="{806F33D6-9AAA-4C45-B92B-235510E5417E}" showGridLines="0" fitToPage="1" hiddenRows="1" hiddenColumns="1" topLeftCell="A40">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538</v>
      </c>
      <c r="J40" s="99" t="s">
        <v>539</v>
      </c>
      <c r="K40" s="99" t="s">
        <v>540</v>
      </c>
      <c r="L40" s="99" t="s">
        <v>541</v>
      </c>
      <c r="M40" s="100" t="s">
        <v>542</v>
      </c>
    </row>
    <row r="41" spans="2:13" ht="27.75" customHeight="1" x14ac:dyDescent="0.15">
      <c r="B41" s="1237" t="s">
        <v>30</v>
      </c>
      <c r="C41" s="1238"/>
      <c r="D41" s="101"/>
      <c r="E41" s="1243" t="s">
        <v>31</v>
      </c>
      <c r="F41" s="1243"/>
      <c r="G41" s="1243"/>
      <c r="H41" s="1244"/>
      <c r="I41" s="102">
        <v>7394</v>
      </c>
      <c r="J41" s="103">
        <v>7128</v>
      </c>
      <c r="K41" s="103">
        <v>6854</v>
      </c>
      <c r="L41" s="103">
        <v>6594</v>
      </c>
      <c r="M41" s="104">
        <v>6691</v>
      </c>
    </row>
    <row r="42" spans="2:13" ht="27.75" customHeight="1" x14ac:dyDescent="0.15">
      <c r="B42" s="1239"/>
      <c r="C42" s="1240"/>
      <c r="D42" s="105"/>
      <c r="E42" s="1245" t="s">
        <v>32</v>
      </c>
      <c r="F42" s="1245"/>
      <c r="G42" s="1245"/>
      <c r="H42" s="1246"/>
      <c r="I42" s="106">
        <v>273</v>
      </c>
      <c r="J42" s="107">
        <v>220</v>
      </c>
      <c r="K42" s="107">
        <v>182</v>
      </c>
      <c r="L42" s="107">
        <v>146</v>
      </c>
      <c r="M42" s="108">
        <v>110</v>
      </c>
    </row>
    <row r="43" spans="2:13" ht="27.75" customHeight="1" x14ac:dyDescent="0.15">
      <c r="B43" s="1239"/>
      <c r="C43" s="1240"/>
      <c r="D43" s="105"/>
      <c r="E43" s="1245" t="s">
        <v>33</v>
      </c>
      <c r="F43" s="1245"/>
      <c r="G43" s="1245"/>
      <c r="H43" s="1246"/>
      <c r="I43" s="106">
        <v>7849</v>
      </c>
      <c r="J43" s="107">
        <v>7511</v>
      </c>
      <c r="K43" s="107">
        <v>7334</v>
      </c>
      <c r="L43" s="107">
        <v>7238</v>
      </c>
      <c r="M43" s="108">
        <v>7367</v>
      </c>
    </row>
    <row r="44" spans="2:13" ht="27.75" customHeight="1" x14ac:dyDescent="0.15">
      <c r="B44" s="1239"/>
      <c r="C44" s="1240"/>
      <c r="D44" s="105"/>
      <c r="E44" s="1245" t="s">
        <v>34</v>
      </c>
      <c r="F44" s="1245"/>
      <c r="G44" s="1245"/>
      <c r="H44" s="1246"/>
      <c r="I44" s="106">
        <v>592</v>
      </c>
      <c r="J44" s="107">
        <v>612</v>
      </c>
      <c r="K44" s="107">
        <v>533</v>
      </c>
      <c r="L44" s="107">
        <v>452</v>
      </c>
      <c r="M44" s="108">
        <v>361</v>
      </c>
    </row>
    <row r="45" spans="2:13" ht="27.75" customHeight="1" x14ac:dyDescent="0.15">
      <c r="B45" s="1239"/>
      <c r="C45" s="1240"/>
      <c r="D45" s="105"/>
      <c r="E45" s="1245" t="s">
        <v>35</v>
      </c>
      <c r="F45" s="1245"/>
      <c r="G45" s="1245"/>
      <c r="H45" s="1246"/>
      <c r="I45" s="106">
        <v>1725</v>
      </c>
      <c r="J45" s="107">
        <v>1597</v>
      </c>
      <c r="K45" s="107">
        <v>1568</v>
      </c>
      <c r="L45" s="107">
        <v>1493</v>
      </c>
      <c r="M45" s="108">
        <v>1318</v>
      </c>
    </row>
    <row r="46" spans="2:13" ht="27.75" customHeight="1" x14ac:dyDescent="0.15">
      <c r="B46" s="1239"/>
      <c r="C46" s="1240"/>
      <c r="D46" s="109"/>
      <c r="E46" s="1245" t="s">
        <v>36</v>
      </c>
      <c r="F46" s="1245"/>
      <c r="G46" s="1245"/>
      <c r="H46" s="1246"/>
      <c r="I46" s="106">
        <v>9</v>
      </c>
      <c r="J46" s="107">
        <v>9</v>
      </c>
      <c r="K46" s="107">
        <v>8</v>
      </c>
      <c r="L46" s="107">
        <v>7</v>
      </c>
      <c r="M46" s="108">
        <v>6</v>
      </c>
    </row>
    <row r="47" spans="2:13" ht="27.75" customHeight="1" x14ac:dyDescent="0.15">
      <c r="B47" s="1239"/>
      <c r="C47" s="1240"/>
      <c r="D47" s="110"/>
      <c r="E47" s="1247" t="s">
        <v>37</v>
      </c>
      <c r="F47" s="1248"/>
      <c r="G47" s="1248"/>
      <c r="H47" s="1249"/>
      <c r="I47" s="106" t="s">
        <v>497</v>
      </c>
      <c r="J47" s="107" t="s">
        <v>497</v>
      </c>
      <c r="K47" s="107" t="s">
        <v>497</v>
      </c>
      <c r="L47" s="107" t="s">
        <v>497</v>
      </c>
      <c r="M47" s="108" t="s">
        <v>497</v>
      </c>
    </row>
    <row r="48" spans="2:13" ht="27.75" customHeight="1" x14ac:dyDescent="0.15">
      <c r="B48" s="1239"/>
      <c r="C48" s="1240"/>
      <c r="D48" s="105"/>
      <c r="E48" s="1245" t="s">
        <v>38</v>
      </c>
      <c r="F48" s="1245"/>
      <c r="G48" s="1245"/>
      <c r="H48" s="1246"/>
      <c r="I48" s="106" t="s">
        <v>497</v>
      </c>
      <c r="J48" s="107" t="s">
        <v>497</v>
      </c>
      <c r="K48" s="107" t="s">
        <v>497</v>
      </c>
      <c r="L48" s="107" t="s">
        <v>497</v>
      </c>
      <c r="M48" s="108" t="s">
        <v>497</v>
      </c>
    </row>
    <row r="49" spans="2:13" ht="27.75" customHeight="1" x14ac:dyDescent="0.15">
      <c r="B49" s="1241"/>
      <c r="C49" s="1242"/>
      <c r="D49" s="105"/>
      <c r="E49" s="1245" t="s">
        <v>39</v>
      </c>
      <c r="F49" s="1245"/>
      <c r="G49" s="1245"/>
      <c r="H49" s="1246"/>
      <c r="I49" s="106" t="s">
        <v>497</v>
      </c>
      <c r="J49" s="107" t="s">
        <v>497</v>
      </c>
      <c r="K49" s="107" t="s">
        <v>497</v>
      </c>
      <c r="L49" s="107" t="s">
        <v>497</v>
      </c>
      <c r="M49" s="108" t="s">
        <v>497</v>
      </c>
    </row>
    <row r="50" spans="2:13" ht="27.75" customHeight="1" x14ac:dyDescent="0.15">
      <c r="B50" s="1250" t="s">
        <v>40</v>
      </c>
      <c r="C50" s="1251"/>
      <c r="D50" s="111"/>
      <c r="E50" s="1245" t="s">
        <v>41</v>
      </c>
      <c r="F50" s="1245"/>
      <c r="G50" s="1245"/>
      <c r="H50" s="1246"/>
      <c r="I50" s="106">
        <v>756</v>
      </c>
      <c r="J50" s="107">
        <v>975</v>
      </c>
      <c r="K50" s="107">
        <v>1090</v>
      </c>
      <c r="L50" s="107">
        <v>1157</v>
      </c>
      <c r="M50" s="108">
        <v>1067</v>
      </c>
    </row>
    <row r="51" spans="2:13" ht="27.75" customHeight="1" x14ac:dyDescent="0.15">
      <c r="B51" s="1239"/>
      <c r="C51" s="1240"/>
      <c r="D51" s="105"/>
      <c r="E51" s="1245" t="s">
        <v>42</v>
      </c>
      <c r="F51" s="1245"/>
      <c r="G51" s="1245"/>
      <c r="H51" s="1246"/>
      <c r="I51" s="106">
        <v>1789</v>
      </c>
      <c r="J51" s="107">
        <v>1786</v>
      </c>
      <c r="K51" s="107">
        <v>1689</v>
      </c>
      <c r="L51" s="107">
        <v>1656</v>
      </c>
      <c r="M51" s="108">
        <v>1620</v>
      </c>
    </row>
    <row r="52" spans="2:13" ht="27.75" customHeight="1" x14ac:dyDescent="0.15">
      <c r="B52" s="1241"/>
      <c r="C52" s="1242"/>
      <c r="D52" s="105"/>
      <c r="E52" s="1245" t="s">
        <v>43</v>
      </c>
      <c r="F52" s="1245"/>
      <c r="G52" s="1245"/>
      <c r="H52" s="1246"/>
      <c r="I52" s="106">
        <v>9803</v>
      </c>
      <c r="J52" s="107">
        <v>9813</v>
      </c>
      <c r="K52" s="107">
        <v>9442</v>
      </c>
      <c r="L52" s="107">
        <v>9136</v>
      </c>
      <c r="M52" s="108">
        <v>9145</v>
      </c>
    </row>
    <row r="53" spans="2:13" ht="27.75" customHeight="1" thickBot="1" x14ac:dyDescent="0.2">
      <c r="B53" s="1252" t="s">
        <v>44</v>
      </c>
      <c r="C53" s="1253"/>
      <c r="D53" s="112"/>
      <c r="E53" s="1254" t="s">
        <v>45</v>
      </c>
      <c r="F53" s="1254"/>
      <c r="G53" s="1254"/>
      <c r="H53" s="1255"/>
      <c r="I53" s="113">
        <v>5495</v>
      </c>
      <c r="J53" s="114">
        <v>4503</v>
      </c>
      <c r="K53" s="114">
        <v>4259</v>
      </c>
      <c r="L53" s="114">
        <v>3981</v>
      </c>
      <c r="M53" s="115">
        <v>4022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3KGouowFAlXNxmFuwO8xjIvj33tBEx4QAgFzz1GUpyMlSxueTr2yxDezWspwhDv9yhX/T5KrxUxKsPUdJo3w==" saltValue="yKPO4SQHK2bo4+Tfj9cKtQ==" spinCount="100000" sheet="1" objects="1" scenarios="1"/>
  <customSheetViews>
    <customSheetView guid="{806F33D6-9AAA-4C45-B92B-235510E5417E}" showGridLines="0" fitToPage="1" hiddenRows="1" hiddenColumns="1" topLeftCell="A40">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64" t="s">
        <v>48</v>
      </c>
      <c r="D55" s="1264"/>
      <c r="E55" s="1265"/>
      <c r="F55" s="127">
        <v>521</v>
      </c>
      <c r="G55" s="127">
        <v>521</v>
      </c>
      <c r="H55" s="128">
        <v>407</v>
      </c>
    </row>
    <row r="56" spans="2:8" ht="52.5" customHeight="1" x14ac:dyDescent="0.15">
      <c r="B56" s="129"/>
      <c r="C56" s="1266" t="s">
        <v>49</v>
      </c>
      <c r="D56" s="1266"/>
      <c r="E56" s="1267"/>
      <c r="F56" s="130">
        <v>115</v>
      </c>
      <c r="G56" s="130">
        <v>92</v>
      </c>
      <c r="H56" s="131">
        <v>83</v>
      </c>
    </row>
    <row r="57" spans="2:8" ht="53.25" customHeight="1" x14ac:dyDescent="0.15">
      <c r="B57" s="129"/>
      <c r="C57" s="1268" t="s">
        <v>50</v>
      </c>
      <c r="D57" s="1268"/>
      <c r="E57" s="1269"/>
      <c r="F57" s="132">
        <v>385</v>
      </c>
      <c r="G57" s="132">
        <v>429</v>
      </c>
      <c r="H57" s="133">
        <v>420</v>
      </c>
    </row>
    <row r="58" spans="2:8" ht="45.75" customHeight="1" x14ac:dyDescent="0.15">
      <c r="B58" s="134"/>
      <c r="C58" s="1256" t="s">
        <v>564</v>
      </c>
      <c r="D58" s="1257"/>
      <c r="E58" s="1258"/>
      <c r="F58" s="135">
        <v>113</v>
      </c>
      <c r="G58" s="135">
        <v>136</v>
      </c>
      <c r="H58" s="136">
        <v>111</v>
      </c>
    </row>
    <row r="59" spans="2:8" ht="45.75" customHeight="1" x14ac:dyDescent="0.15">
      <c r="B59" s="134"/>
      <c r="C59" s="1256" t="s">
        <v>565</v>
      </c>
      <c r="D59" s="1257"/>
      <c r="E59" s="1258"/>
      <c r="F59" s="135">
        <v>22</v>
      </c>
      <c r="G59" s="135">
        <v>78</v>
      </c>
      <c r="H59" s="136">
        <v>90</v>
      </c>
    </row>
    <row r="60" spans="2:8" ht="45.75" customHeight="1" x14ac:dyDescent="0.15">
      <c r="B60" s="134"/>
      <c r="C60" s="1256" t="s">
        <v>566</v>
      </c>
      <c r="D60" s="1257"/>
      <c r="E60" s="1258"/>
      <c r="F60" s="135">
        <v>62</v>
      </c>
      <c r="G60" s="135">
        <v>62</v>
      </c>
      <c r="H60" s="136">
        <v>82</v>
      </c>
    </row>
    <row r="61" spans="2:8" ht="45.75" customHeight="1" x14ac:dyDescent="0.15">
      <c r="B61" s="134"/>
      <c r="C61" s="1256" t="s">
        <v>567</v>
      </c>
      <c r="D61" s="1257"/>
      <c r="E61" s="1258"/>
      <c r="F61" s="135">
        <v>79</v>
      </c>
      <c r="G61" s="135">
        <v>77</v>
      </c>
      <c r="H61" s="136">
        <v>77</v>
      </c>
    </row>
    <row r="62" spans="2:8" ht="45.75" customHeight="1" thickBot="1" x14ac:dyDescent="0.2">
      <c r="B62" s="137"/>
      <c r="C62" s="1259" t="s">
        <v>568</v>
      </c>
      <c r="D62" s="1260"/>
      <c r="E62" s="1261"/>
      <c r="F62" s="138">
        <v>106</v>
      </c>
      <c r="G62" s="138">
        <v>73</v>
      </c>
      <c r="H62" s="139">
        <v>58</v>
      </c>
    </row>
    <row r="63" spans="2:8" ht="52.5" customHeight="1" thickBot="1" x14ac:dyDescent="0.2">
      <c r="B63" s="140"/>
      <c r="C63" s="1262" t="s">
        <v>51</v>
      </c>
      <c r="D63" s="1262"/>
      <c r="E63" s="1263"/>
      <c r="F63" s="141">
        <v>1021</v>
      </c>
      <c r="G63" s="141">
        <v>1042</v>
      </c>
      <c r="H63" s="142">
        <v>910</v>
      </c>
    </row>
    <row r="64" spans="2:8" ht="15" customHeight="1" x14ac:dyDescent="0.15"/>
    <row r="65" ht="0" hidden="1" customHeight="1" x14ac:dyDescent="0.15"/>
    <row r="66" ht="0" hidden="1" customHeight="1" x14ac:dyDescent="0.15"/>
  </sheetData>
  <sheetProtection algorithmName="SHA-512" hashValue="+Llj8ViowJYN5pJwlH5q6RERX4jKdoqlT/Ttc3qEwxuBGq78+bwVeKxJOSbfidDlE74oOgwHI4+W4xJgg2Amfw==" saltValue="bwdVfn7uzjkyzn4/TnQvBg==" spinCount="100000" sheet="1" objects="1" scenarios="1"/>
  <customSheetViews>
    <customSheetView guid="{806F33D6-9AAA-4C45-B92B-235510E5417E}" scale="70" showGridLines="0" fitToPage="1" hiddenRows="1" hiddenColumns="1" topLeftCell="A40">
      <selection activeCell="H54" sqref="H54"/>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63" zoomScale="70" zoomScaleNormal="70" zoomScaleSheetLayoutView="55" workbookViewId="0">
      <selection activeCell="BK81" sqref="BK81"/>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581</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582</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584</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538</v>
      </c>
      <c r="BQ50" s="1304"/>
      <c r="BR50" s="1304"/>
      <c r="BS50" s="1304"/>
      <c r="BT50" s="1304"/>
      <c r="BU50" s="1304"/>
      <c r="BV50" s="1304"/>
      <c r="BW50" s="1304"/>
      <c r="BX50" s="1304" t="s">
        <v>539</v>
      </c>
      <c r="BY50" s="1304"/>
      <c r="BZ50" s="1304"/>
      <c r="CA50" s="1304"/>
      <c r="CB50" s="1304"/>
      <c r="CC50" s="1304"/>
      <c r="CD50" s="1304"/>
      <c r="CE50" s="1304"/>
      <c r="CF50" s="1304" t="s">
        <v>540</v>
      </c>
      <c r="CG50" s="1304"/>
      <c r="CH50" s="1304"/>
      <c r="CI50" s="1304"/>
      <c r="CJ50" s="1304"/>
      <c r="CK50" s="1304"/>
      <c r="CL50" s="1304"/>
      <c r="CM50" s="1304"/>
      <c r="CN50" s="1304" t="s">
        <v>541</v>
      </c>
      <c r="CO50" s="1304"/>
      <c r="CP50" s="1304"/>
      <c r="CQ50" s="1304"/>
      <c r="CR50" s="1304"/>
      <c r="CS50" s="1304"/>
      <c r="CT50" s="1304"/>
      <c r="CU50" s="1304"/>
      <c r="CV50" s="1304" t="s">
        <v>542</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585</v>
      </c>
      <c r="AO51" s="1308"/>
      <c r="AP51" s="1308"/>
      <c r="AQ51" s="1308"/>
      <c r="AR51" s="1308"/>
      <c r="AS51" s="1308"/>
      <c r="AT51" s="1308"/>
      <c r="AU51" s="1308"/>
      <c r="AV51" s="1308"/>
      <c r="AW51" s="1308"/>
      <c r="AX51" s="1308"/>
      <c r="AY51" s="1308"/>
      <c r="AZ51" s="1308"/>
      <c r="BA51" s="1308"/>
      <c r="BB51" s="1308" t="s">
        <v>586</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89.7</v>
      </c>
      <c r="BY51" s="1310"/>
      <c r="BZ51" s="1310"/>
      <c r="CA51" s="1310"/>
      <c r="CB51" s="1310"/>
      <c r="CC51" s="1310"/>
      <c r="CD51" s="1310"/>
      <c r="CE51" s="1310"/>
      <c r="CF51" s="1309"/>
      <c r="CG51" s="1310"/>
      <c r="CH51" s="1310"/>
      <c r="CI51" s="1310"/>
      <c r="CJ51" s="1310"/>
      <c r="CK51" s="1310"/>
      <c r="CL51" s="1310"/>
      <c r="CM51" s="1310"/>
      <c r="CN51" s="1310">
        <v>81</v>
      </c>
      <c r="CO51" s="1310"/>
      <c r="CP51" s="1310"/>
      <c r="CQ51" s="1310"/>
      <c r="CR51" s="1310"/>
      <c r="CS51" s="1310"/>
      <c r="CT51" s="1310"/>
      <c r="CU51" s="1310"/>
      <c r="CV51" s="1310">
        <v>82.6</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587</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64.5</v>
      </c>
      <c r="BY53" s="1310"/>
      <c r="BZ53" s="1310"/>
      <c r="CA53" s="1310"/>
      <c r="CB53" s="1310"/>
      <c r="CC53" s="1310"/>
      <c r="CD53" s="1310"/>
      <c r="CE53" s="1310"/>
      <c r="CF53" s="1309"/>
      <c r="CG53" s="1310"/>
      <c r="CH53" s="1310"/>
      <c r="CI53" s="1310"/>
      <c r="CJ53" s="1310"/>
      <c r="CK53" s="1310"/>
      <c r="CL53" s="1310"/>
      <c r="CM53" s="1310"/>
      <c r="CN53" s="1310">
        <v>68.599999999999994</v>
      </c>
      <c r="CO53" s="1310"/>
      <c r="CP53" s="1310"/>
      <c r="CQ53" s="1310"/>
      <c r="CR53" s="1310"/>
      <c r="CS53" s="1310"/>
      <c r="CT53" s="1310"/>
      <c r="CU53" s="1310"/>
      <c r="CV53" s="1310">
        <v>70.400000000000006</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588</v>
      </c>
      <c r="AO55" s="1304"/>
      <c r="AP55" s="1304"/>
      <c r="AQ55" s="1304"/>
      <c r="AR55" s="1304"/>
      <c r="AS55" s="1304"/>
      <c r="AT55" s="1304"/>
      <c r="AU55" s="1304"/>
      <c r="AV55" s="1304"/>
      <c r="AW55" s="1304"/>
      <c r="AX55" s="1304"/>
      <c r="AY55" s="1304"/>
      <c r="AZ55" s="1304"/>
      <c r="BA55" s="1304"/>
      <c r="BB55" s="1308" t="s">
        <v>586</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36.5</v>
      </c>
      <c r="BY55" s="1310"/>
      <c r="BZ55" s="1310"/>
      <c r="CA55" s="1310"/>
      <c r="CB55" s="1310"/>
      <c r="CC55" s="1310"/>
      <c r="CD55" s="1310"/>
      <c r="CE55" s="1310"/>
      <c r="CF55" s="1309"/>
      <c r="CG55" s="1310"/>
      <c r="CH55" s="1310"/>
      <c r="CI55" s="1310"/>
      <c r="CJ55" s="1310"/>
      <c r="CK55" s="1310"/>
      <c r="CL55" s="1310"/>
      <c r="CM55" s="1310"/>
      <c r="CN55" s="1310">
        <v>28.5</v>
      </c>
      <c r="CO55" s="1310"/>
      <c r="CP55" s="1310"/>
      <c r="CQ55" s="1310"/>
      <c r="CR55" s="1310"/>
      <c r="CS55" s="1310"/>
      <c r="CT55" s="1310"/>
      <c r="CU55" s="1310"/>
      <c r="CV55" s="1310">
        <v>20.5</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587</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54.1</v>
      </c>
      <c r="BY57" s="1310"/>
      <c r="BZ57" s="1310"/>
      <c r="CA57" s="1310"/>
      <c r="CB57" s="1310"/>
      <c r="CC57" s="1310"/>
      <c r="CD57" s="1310"/>
      <c r="CE57" s="1310"/>
      <c r="CF57" s="1309"/>
      <c r="CG57" s="1310"/>
      <c r="CH57" s="1310"/>
      <c r="CI57" s="1310"/>
      <c r="CJ57" s="1310"/>
      <c r="CK57" s="1310"/>
      <c r="CL57" s="1310"/>
      <c r="CM57" s="1310"/>
      <c r="CN57" s="1310">
        <v>59.7</v>
      </c>
      <c r="CO57" s="1310"/>
      <c r="CP57" s="1310"/>
      <c r="CQ57" s="1310"/>
      <c r="CR57" s="1310"/>
      <c r="CS57" s="1310"/>
      <c r="CT57" s="1310"/>
      <c r="CU57" s="1310"/>
      <c r="CV57" s="1310">
        <v>59.1</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589</v>
      </c>
    </row>
    <row r="64" spans="1:109" x14ac:dyDescent="0.15">
      <c r="B64" s="1279"/>
      <c r="G64" s="1286"/>
      <c r="I64" s="1320"/>
      <c r="J64" s="1320"/>
      <c r="K64" s="1320"/>
      <c r="L64" s="1320"/>
      <c r="M64" s="1320"/>
      <c r="N64" s="1321"/>
      <c r="AM64" s="1286"/>
      <c r="AN64" s="1286" t="s">
        <v>582</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584</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538</v>
      </c>
      <c r="BQ72" s="1304"/>
      <c r="BR72" s="1304"/>
      <c r="BS72" s="1304"/>
      <c r="BT72" s="1304"/>
      <c r="BU72" s="1304"/>
      <c r="BV72" s="1304"/>
      <c r="BW72" s="1304"/>
      <c r="BX72" s="1304" t="s">
        <v>539</v>
      </c>
      <c r="BY72" s="1304"/>
      <c r="BZ72" s="1304"/>
      <c r="CA72" s="1304"/>
      <c r="CB72" s="1304"/>
      <c r="CC72" s="1304"/>
      <c r="CD72" s="1304"/>
      <c r="CE72" s="1304"/>
      <c r="CF72" s="1304" t="s">
        <v>540</v>
      </c>
      <c r="CG72" s="1304"/>
      <c r="CH72" s="1304"/>
      <c r="CI72" s="1304"/>
      <c r="CJ72" s="1304"/>
      <c r="CK72" s="1304"/>
      <c r="CL72" s="1304"/>
      <c r="CM72" s="1304"/>
      <c r="CN72" s="1304" t="s">
        <v>541</v>
      </c>
      <c r="CO72" s="1304"/>
      <c r="CP72" s="1304"/>
      <c r="CQ72" s="1304"/>
      <c r="CR72" s="1304"/>
      <c r="CS72" s="1304"/>
      <c r="CT72" s="1304"/>
      <c r="CU72" s="1304"/>
      <c r="CV72" s="1304" t="s">
        <v>542</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585</v>
      </c>
      <c r="AO73" s="1308"/>
      <c r="AP73" s="1308"/>
      <c r="AQ73" s="1308"/>
      <c r="AR73" s="1308"/>
      <c r="AS73" s="1308"/>
      <c r="AT73" s="1308"/>
      <c r="AU73" s="1308"/>
      <c r="AV73" s="1308"/>
      <c r="AW73" s="1308"/>
      <c r="AX73" s="1308"/>
      <c r="AY73" s="1308"/>
      <c r="AZ73" s="1308"/>
      <c r="BA73" s="1308"/>
      <c r="BB73" s="1308" t="s">
        <v>586</v>
      </c>
      <c r="BC73" s="1308"/>
      <c r="BD73" s="1308"/>
      <c r="BE73" s="1308"/>
      <c r="BF73" s="1308"/>
      <c r="BG73" s="1308"/>
      <c r="BH73" s="1308"/>
      <c r="BI73" s="1308"/>
      <c r="BJ73" s="1308"/>
      <c r="BK73" s="1308"/>
      <c r="BL73" s="1308"/>
      <c r="BM73" s="1308"/>
      <c r="BN73" s="1308"/>
      <c r="BO73" s="1308"/>
      <c r="BP73" s="1310">
        <v>112.8</v>
      </c>
      <c r="BQ73" s="1310"/>
      <c r="BR73" s="1310"/>
      <c r="BS73" s="1310"/>
      <c r="BT73" s="1310"/>
      <c r="BU73" s="1310"/>
      <c r="BV73" s="1310"/>
      <c r="BW73" s="1310"/>
      <c r="BX73" s="1310">
        <v>89.7</v>
      </c>
      <c r="BY73" s="1310"/>
      <c r="BZ73" s="1310"/>
      <c r="CA73" s="1310"/>
      <c r="CB73" s="1310"/>
      <c r="CC73" s="1310"/>
      <c r="CD73" s="1310"/>
      <c r="CE73" s="1310"/>
      <c r="CF73" s="1310">
        <v>86.2</v>
      </c>
      <c r="CG73" s="1310"/>
      <c r="CH73" s="1310"/>
      <c r="CI73" s="1310"/>
      <c r="CJ73" s="1310"/>
      <c r="CK73" s="1310"/>
      <c r="CL73" s="1310"/>
      <c r="CM73" s="1310"/>
      <c r="CN73" s="1310">
        <v>81</v>
      </c>
      <c r="CO73" s="1310"/>
      <c r="CP73" s="1310"/>
      <c r="CQ73" s="1310"/>
      <c r="CR73" s="1310"/>
      <c r="CS73" s="1310"/>
      <c r="CT73" s="1310"/>
      <c r="CU73" s="1310"/>
      <c r="CV73" s="1310">
        <v>82.6</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591</v>
      </c>
      <c r="BC75" s="1308"/>
      <c r="BD75" s="1308"/>
      <c r="BE75" s="1308"/>
      <c r="BF75" s="1308"/>
      <c r="BG75" s="1308"/>
      <c r="BH75" s="1308"/>
      <c r="BI75" s="1308"/>
      <c r="BJ75" s="1308"/>
      <c r="BK75" s="1308"/>
      <c r="BL75" s="1308"/>
      <c r="BM75" s="1308"/>
      <c r="BN75" s="1308"/>
      <c r="BO75" s="1308"/>
      <c r="BP75" s="1310">
        <v>12.4</v>
      </c>
      <c r="BQ75" s="1310"/>
      <c r="BR75" s="1310"/>
      <c r="BS75" s="1310"/>
      <c r="BT75" s="1310"/>
      <c r="BU75" s="1310"/>
      <c r="BV75" s="1310"/>
      <c r="BW75" s="1310"/>
      <c r="BX75" s="1310">
        <v>11.5</v>
      </c>
      <c r="BY75" s="1310"/>
      <c r="BZ75" s="1310"/>
      <c r="CA75" s="1310"/>
      <c r="CB75" s="1310"/>
      <c r="CC75" s="1310"/>
      <c r="CD75" s="1310"/>
      <c r="CE75" s="1310"/>
      <c r="CF75" s="1310">
        <v>10.8</v>
      </c>
      <c r="CG75" s="1310"/>
      <c r="CH75" s="1310"/>
      <c r="CI75" s="1310"/>
      <c r="CJ75" s="1310"/>
      <c r="CK75" s="1310"/>
      <c r="CL75" s="1310"/>
      <c r="CM75" s="1310"/>
      <c r="CN75" s="1310">
        <v>10.3</v>
      </c>
      <c r="CO75" s="1310"/>
      <c r="CP75" s="1310"/>
      <c r="CQ75" s="1310"/>
      <c r="CR75" s="1310"/>
      <c r="CS75" s="1310"/>
      <c r="CT75" s="1310"/>
      <c r="CU75" s="1310"/>
      <c r="CV75" s="1310">
        <v>9.9</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588</v>
      </c>
      <c r="AO77" s="1304"/>
      <c r="AP77" s="1304"/>
      <c r="AQ77" s="1304"/>
      <c r="AR77" s="1304"/>
      <c r="AS77" s="1304"/>
      <c r="AT77" s="1304"/>
      <c r="AU77" s="1304"/>
      <c r="AV77" s="1304"/>
      <c r="AW77" s="1304"/>
      <c r="AX77" s="1304"/>
      <c r="AY77" s="1304"/>
      <c r="AZ77" s="1304"/>
      <c r="BA77" s="1304"/>
      <c r="BB77" s="1308" t="s">
        <v>586</v>
      </c>
      <c r="BC77" s="1308"/>
      <c r="BD77" s="1308"/>
      <c r="BE77" s="1308"/>
      <c r="BF77" s="1308"/>
      <c r="BG77" s="1308"/>
      <c r="BH77" s="1308"/>
      <c r="BI77" s="1308"/>
      <c r="BJ77" s="1308"/>
      <c r="BK77" s="1308"/>
      <c r="BL77" s="1308"/>
      <c r="BM77" s="1308"/>
      <c r="BN77" s="1308"/>
      <c r="BO77" s="1308"/>
      <c r="BP77" s="1310">
        <v>20.3</v>
      </c>
      <c r="BQ77" s="1310"/>
      <c r="BR77" s="1310"/>
      <c r="BS77" s="1310"/>
      <c r="BT77" s="1310"/>
      <c r="BU77" s="1310"/>
      <c r="BV77" s="1310"/>
      <c r="BW77" s="1310"/>
      <c r="BX77" s="1310">
        <v>36.5</v>
      </c>
      <c r="BY77" s="1310"/>
      <c r="BZ77" s="1310"/>
      <c r="CA77" s="1310"/>
      <c r="CB77" s="1310"/>
      <c r="CC77" s="1310"/>
      <c r="CD77" s="1310"/>
      <c r="CE77" s="1310"/>
      <c r="CF77" s="1310">
        <v>32.9</v>
      </c>
      <c r="CG77" s="1310"/>
      <c r="CH77" s="1310"/>
      <c r="CI77" s="1310"/>
      <c r="CJ77" s="1310"/>
      <c r="CK77" s="1310"/>
      <c r="CL77" s="1310"/>
      <c r="CM77" s="1310"/>
      <c r="CN77" s="1310">
        <v>28.5</v>
      </c>
      <c r="CO77" s="1310"/>
      <c r="CP77" s="1310"/>
      <c r="CQ77" s="1310"/>
      <c r="CR77" s="1310"/>
      <c r="CS77" s="1310"/>
      <c r="CT77" s="1310"/>
      <c r="CU77" s="1310"/>
      <c r="CV77" s="1310">
        <v>20.5</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591</v>
      </c>
      <c r="BC79" s="1308"/>
      <c r="BD79" s="1308"/>
      <c r="BE79" s="1308"/>
      <c r="BF79" s="1308"/>
      <c r="BG79" s="1308"/>
      <c r="BH79" s="1308"/>
      <c r="BI79" s="1308"/>
      <c r="BJ79" s="1308"/>
      <c r="BK79" s="1308"/>
      <c r="BL79" s="1308"/>
      <c r="BM79" s="1308"/>
      <c r="BN79" s="1308"/>
      <c r="BO79" s="1308"/>
      <c r="BP79" s="1310">
        <v>7.7</v>
      </c>
      <c r="BQ79" s="1310"/>
      <c r="BR79" s="1310"/>
      <c r="BS79" s="1310"/>
      <c r="BT79" s="1310"/>
      <c r="BU79" s="1310"/>
      <c r="BV79" s="1310"/>
      <c r="BW79" s="1310"/>
      <c r="BX79" s="1310">
        <v>9</v>
      </c>
      <c r="BY79" s="1310"/>
      <c r="BZ79" s="1310"/>
      <c r="CA79" s="1310"/>
      <c r="CB79" s="1310"/>
      <c r="CC79" s="1310"/>
      <c r="CD79" s="1310"/>
      <c r="CE79" s="1310"/>
      <c r="CF79" s="1310">
        <v>8.1999999999999993</v>
      </c>
      <c r="CG79" s="1310"/>
      <c r="CH79" s="1310"/>
      <c r="CI79" s="1310"/>
      <c r="CJ79" s="1310"/>
      <c r="CK79" s="1310"/>
      <c r="CL79" s="1310"/>
      <c r="CM79" s="1310"/>
      <c r="CN79" s="1310">
        <v>8</v>
      </c>
      <c r="CO79" s="1310"/>
      <c r="CP79" s="1310"/>
      <c r="CQ79" s="1310"/>
      <c r="CR79" s="1310"/>
      <c r="CS79" s="1310"/>
      <c r="CT79" s="1310"/>
      <c r="CU79" s="1310"/>
      <c r="CV79" s="1310">
        <v>7.9</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FgA/ppyMdQLfvDPdPmOodzwjKdTmbQtC8JxUvZUY5DqqDoWcNTvxip+Sor8OHVqNA2lBkMyJQlYpPv09290LA==" saltValue="CM3m5Ec4na5zKlGVAC/d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3" zoomScale="70" zoomScaleNormal="70" zoomScaleSheetLayoutView="70" workbookViewId="0">
      <selection activeCell="BK81" sqref="BK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3x8SkEPS9Nfb+REcJFMUPo/j3Ag2jNOzdoWfz16BbkeSY3JGq98UXq0dd5jsvF4moAgw8SX28AbPw8DMr+wcQ==" saltValue="32gDTZ1q7uITVwmi/wrl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1" zoomScale="70" zoomScaleNormal="70" zoomScaleSheetLayoutView="55" workbookViewId="0">
      <selection activeCell="BK81" sqref="BK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m4pZMAN4BVi+/68Oq4elzmrtV4Ivscr2t3cwns3S0U2QUhPPXa6DSZv2FVdx3F4J08QpG5pwMD5bRJvg7yzmw==" saltValue="uCAaN6qcPuFSW9XM0XZt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535</v>
      </c>
      <c r="G2" s="156"/>
      <c r="H2" s="157"/>
    </row>
    <row r="3" spans="1:8" x14ac:dyDescent="0.15">
      <c r="A3" s="153" t="s">
        <v>528</v>
      </c>
      <c r="B3" s="158"/>
      <c r="C3" s="159"/>
      <c r="D3" s="160">
        <v>15696</v>
      </c>
      <c r="E3" s="161"/>
      <c r="F3" s="162">
        <v>53292</v>
      </c>
      <c r="G3" s="163"/>
      <c r="H3" s="164"/>
    </row>
    <row r="4" spans="1:8" x14ac:dyDescent="0.15">
      <c r="A4" s="165"/>
      <c r="B4" s="166"/>
      <c r="C4" s="167"/>
      <c r="D4" s="168">
        <v>11047</v>
      </c>
      <c r="E4" s="169"/>
      <c r="F4" s="170">
        <v>28900</v>
      </c>
      <c r="G4" s="171"/>
      <c r="H4" s="172"/>
    </row>
    <row r="5" spans="1:8" x14ac:dyDescent="0.15">
      <c r="A5" s="153" t="s">
        <v>530</v>
      </c>
      <c r="B5" s="158"/>
      <c r="C5" s="159"/>
      <c r="D5" s="160">
        <v>30020</v>
      </c>
      <c r="E5" s="161"/>
      <c r="F5" s="162">
        <v>69469</v>
      </c>
      <c r="G5" s="163"/>
      <c r="H5" s="164"/>
    </row>
    <row r="6" spans="1:8" x14ac:dyDescent="0.15">
      <c r="A6" s="165"/>
      <c r="B6" s="166"/>
      <c r="C6" s="167"/>
      <c r="D6" s="168">
        <v>18351</v>
      </c>
      <c r="E6" s="169"/>
      <c r="F6" s="170">
        <v>38215</v>
      </c>
      <c r="G6" s="171"/>
      <c r="H6" s="172"/>
    </row>
    <row r="7" spans="1:8" x14ac:dyDescent="0.15">
      <c r="A7" s="153" t="s">
        <v>531</v>
      </c>
      <c r="B7" s="158"/>
      <c r="C7" s="159"/>
      <c r="D7" s="160">
        <v>19891</v>
      </c>
      <c r="E7" s="161"/>
      <c r="F7" s="162">
        <v>67293</v>
      </c>
      <c r="G7" s="163"/>
      <c r="H7" s="164"/>
    </row>
    <row r="8" spans="1:8" x14ac:dyDescent="0.15">
      <c r="A8" s="165"/>
      <c r="B8" s="166"/>
      <c r="C8" s="167"/>
      <c r="D8" s="168">
        <v>5596</v>
      </c>
      <c r="E8" s="169"/>
      <c r="F8" s="170">
        <v>35076</v>
      </c>
      <c r="G8" s="171"/>
      <c r="H8" s="172"/>
    </row>
    <row r="9" spans="1:8" x14ac:dyDescent="0.15">
      <c r="A9" s="153" t="s">
        <v>532</v>
      </c>
      <c r="B9" s="158"/>
      <c r="C9" s="159"/>
      <c r="D9" s="160">
        <v>15121</v>
      </c>
      <c r="E9" s="161"/>
      <c r="F9" s="162">
        <v>67343</v>
      </c>
      <c r="G9" s="163"/>
      <c r="H9" s="164"/>
    </row>
    <row r="10" spans="1:8" x14ac:dyDescent="0.15">
      <c r="A10" s="165"/>
      <c r="B10" s="166"/>
      <c r="C10" s="167"/>
      <c r="D10" s="168">
        <v>7871</v>
      </c>
      <c r="E10" s="169"/>
      <c r="F10" s="170">
        <v>32865</v>
      </c>
      <c r="G10" s="171"/>
      <c r="H10" s="172"/>
    </row>
    <row r="11" spans="1:8" x14ac:dyDescent="0.15">
      <c r="A11" s="153" t="s">
        <v>533</v>
      </c>
      <c r="B11" s="158"/>
      <c r="C11" s="159"/>
      <c r="D11" s="160">
        <v>26945</v>
      </c>
      <c r="E11" s="161"/>
      <c r="F11" s="162">
        <v>73475</v>
      </c>
      <c r="G11" s="163"/>
      <c r="H11" s="164"/>
    </row>
    <row r="12" spans="1:8" x14ac:dyDescent="0.15">
      <c r="A12" s="165"/>
      <c r="B12" s="166"/>
      <c r="C12" s="173"/>
      <c r="D12" s="168">
        <v>17170</v>
      </c>
      <c r="E12" s="169"/>
      <c r="F12" s="170">
        <v>43072</v>
      </c>
      <c r="G12" s="171"/>
      <c r="H12" s="172"/>
    </row>
    <row r="13" spans="1:8" x14ac:dyDescent="0.15">
      <c r="A13" s="153"/>
      <c r="B13" s="158"/>
      <c r="C13" s="174"/>
      <c r="D13" s="175">
        <v>21535</v>
      </c>
      <c r="E13" s="176"/>
      <c r="F13" s="177">
        <v>66174</v>
      </c>
      <c r="G13" s="178"/>
      <c r="H13" s="164"/>
    </row>
    <row r="14" spans="1:8" x14ac:dyDescent="0.15">
      <c r="A14" s="165"/>
      <c r="B14" s="166"/>
      <c r="C14" s="167"/>
      <c r="D14" s="168">
        <v>12007</v>
      </c>
      <c r="E14" s="169"/>
      <c r="F14" s="170">
        <v>35626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5.1100000000000003</v>
      </c>
      <c r="C19" s="179">
        <f>ROUND(VALUE(SUBSTITUTE(実質収支比率等に係る経年分析!G$48,"▲","-")),2)</f>
        <v>5.13</v>
      </c>
      <c r="D19" s="179">
        <f>ROUND(VALUE(SUBSTITUTE(実質収支比率等に係る経年分析!H$48,"▲","-")),2)</f>
        <v>5.22</v>
      </c>
      <c r="E19" s="179">
        <f>ROUND(VALUE(SUBSTITUTE(実質収支比率等に係る経年分析!I$48,"▲","-")),2)</f>
        <v>2.63</v>
      </c>
      <c r="F19" s="179">
        <f>ROUND(VALUE(SUBSTITUTE(実質収支比率等に係る経年分析!J$48,"▲","-")),2)</f>
        <v>3.71</v>
      </c>
    </row>
    <row r="20" spans="1:11" x14ac:dyDescent="0.15">
      <c r="A20" s="179" t="s">
        <v>55</v>
      </c>
      <c r="B20" s="179">
        <f>ROUND(VALUE(SUBSTITUTE(実質収支比率等に係る経年分析!F$47,"▲","-")),2)</f>
        <v>7.33</v>
      </c>
      <c r="C20" s="179">
        <f>ROUND(VALUE(SUBSTITUTE(実質収支比率等に係る経年分析!G$47,"▲","-")),2)</f>
        <v>7.71</v>
      </c>
      <c r="D20" s="179">
        <f>ROUND(VALUE(SUBSTITUTE(実質収支比率等に係る経年分析!H$47,"▲","-")),2)</f>
        <v>9</v>
      </c>
      <c r="E20" s="179">
        <f>ROUND(VALUE(SUBSTITUTE(実質収支比率等に係る経年分析!I$47,"▲","-")),2)</f>
        <v>9.09</v>
      </c>
      <c r="F20" s="179">
        <f>ROUND(VALUE(SUBSTITUTE(実質収支比率等に係る経年分析!J$47,"▲","-")),2)</f>
        <v>7.2</v>
      </c>
    </row>
    <row r="21" spans="1:11" x14ac:dyDescent="0.15">
      <c r="A21" s="179" t="s">
        <v>56</v>
      </c>
      <c r="B21" s="179">
        <f>IF(ISNUMBER(VALUE(SUBSTITUTE(実質収支比率等に係る経年分析!F$49,"▲","-"))),ROUND(VALUE(SUBSTITUTE(実質収支比率等に係る経年分析!F$49,"▲","-")),2),NA())</f>
        <v>-1.89</v>
      </c>
      <c r="C21" s="179">
        <f>IF(ISNUMBER(VALUE(SUBSTITUTE(実質収支比率等に係る経年分析!G$49,"▲","-"))),ROUND(VALUE(SUBSTITUTE(実質収支比率等に係る経年分析!G$49,"▲","-")),2),NA())</f>
        <v>0.62</v>
      </c>
      <c r="D21" s="179">
        <f>IF(ISNUMBER(VALUE(SUBSTITUTE(実質収支比率等に係る経年分析!H$49,"▲","-"))),ROUND(VALUE(SUBSTITUTE(実質収支比率等に係る経年分析!H$49,"▲","-")),2),NA())</f>
        <v>1.25</v>
      </c>
      <c r="E21" s="179">
        <f>IF(ISNUMBER(VALUE(SUBSTITUTE(実質収支比率等に係る経年分析!I$49,"▲","-"))),ROUND(VALUE(SUBSTITUTE(実質収支比率等に係る経年分析!I$49,"▲","-")),2),NA())</f>
        <v>-2.65</v>
      </c>
      <c r="F21" s="179">
        <f>IF(ISNUMBER(VALUE(SUBSTITUTE(実質収支比率等に係る経年分析!J$49,"▲","-"))),ROUND(VALUE(SUBSTITUTE(実質収支比率等に係る経年分析!J$49,"▲","-")),2),NA())</f>
        <v>-0.97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余市町後期高齢者医療特別会計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余市町公共下水道特別会計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余市町介護保険特別会計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3.71</v>
      </c>
    </row>
    <row r="35" spans="1:16" x14ac:dyDescent="0.15">
      <c r="A35" s="180" t="str">
        <f>IF(連結実質赤字比率に係る赤字・黒字の構成分析!C$35="",NA(),連結実質赤字比率に係る赤字・黒字の構成分析!C$35)</f>
        <v>余市町水道事業会計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4.4000000000000004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4.5999999999999996</v>
      </c>
    </row>
    <row r="36" spans="1:16" x14ac:dyDescent="0.15">
      <c r="A36" s="180" t="str">
        <f>IF(連結実質赤字比率に係る赤字・黒字の構成分析!C$34="",NA(),連結実質赤字比率に係る赤字・黒字の構成分析!C$34)</f>
        <v>余市町国民健康保険特別会計</v>
      </c>
      <c r="B36" s="180">
        <f>IF(ROUND(VALUE(SUBSTITUTE(連結実質赤字比率に係る赤字・黒字の構成分析!F$34,"▲", "-")), 2) &lt; 0, ABS(ROUND(VALUE(SUBSTITUTE(連結実質赤字比率に係る赤字・黒字の構成分析!F$34,"▲", "-")), 2)), NA())</f>
        <v>0.21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2.29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1.71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1052</v>
      </c>
      <c r="E42" s="181"/>
      <c r="F42" s="181"/>
      <c r="G42" s="181">
        <f>'実質公債費比率（分子）の構造'!L$52</f>
        <v>1012</v>
      </c>
      <c r="H42" s="181"/>
      <c r="I42" s="181"/>
      <c r="J42" s="181">
        <f>'実質公債費比率（分子）の構造'!M$52</f>
        <v>1050</v>
      </c>
      <c r="K42" s="181"/>
      <c r="L42" s="181"/>
      <c r="M42" s="181">
        <f>'実質公債費比率（分子）の構造'!N$52</f>
        <v>980</v>
      </c>
      <c r="N42" s="181"/>
      <c r="O42" s="181"/>
      <c r="P42" s="181">
        <f>'実質公債費比率（分子）の構造'!O$52</f>
        <v>932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55</v>
      </c>
      <c r="C44" s="181"/>
      <c r="D44" s="181"/>
      <c r="E44" s="181">
        <f>'実質公債費比率（分子）の構造'!L$50</f>
        <v>58</v>
      </c>
      <c r="F44" s="181"/>
      <c r="G44" s="181"/>
      <c r="H44" s="181">
        <f>'実質公債費比率（分子）の構造'!M$50</f>
        <v>57</v>
      </c>
      <c r="I44" s="181"/>
      <c r="J44" s="181"/>
      <c r="K44" s="181">
        <f>'実質公債費比率（分子）の構造'!N$50</f>
        <v>40</v>
      </c>
      <c r="L44" s="181"/>
      <c r="M44" s="181"/>
      <c r="N44" s="181">
        <f>'実質公債費比率（分子）の構造'!O$50</f>
        <v>39</v>
      </c>
      <c r="O44" s="181"/>
      <c r="P44" s="181"/>
    </row>
    <row r="45" spans="1:16" x14ac:dyDescent="0.15">
      <c r="A45" s="181" t="s">
        <v>66</v>
      </c>
      <c r="B45" s="181">
        <f>'実質公債費比率（分子）の構造'!K$49</f>
        <v>79</v>
      </c>
      <c r="C45" s="181"/>
      <c r="D45" s="181"/>
      <c r="E45" s="181">
        <f>'実質公債費比率（分子）の構造'!L$49</f>
        <v>85</v>
      </c>
      <c r="F45" s="181"/>
      <c r="G45" s="181"/>
      <c r="H45" s="181">
        <f>'実質公債費比率（分子）の構造'!M$49</f>
        <v>89</v>
      </c>
      <c r="I45" s="181"/>
      <c r="J45" s="181"/>
      <c r="K45" s="181">
        <f>'実質公債費比率（分子）の構造'!N$49</f>
        <v>88</v>
      </c>
      <c r="L45" s="181"/>
      <c r="M45" s="181"/>
      <c r="N45" s="181">
        <f>'実質公債費比率（分子）の構造'!O$49</f>
        <v>96</v>
      </c>
      <c r="O45" s="181"/>
      <c r="P45" s="181"/>
    </row>
    <row r="46" spans="1:16" x14ac:dyDescent="0.15">
      <c r="A46" s="181" t="s">
        <v>67</v>
      </c>
      <c r="B46" s="181">
        <f>'実質公債費比率（分子）の構造'!K$48</f>
        <v>534</v>
      </c>
      <c r="C46" s="181"/>
      <c r="D46" s="181"/>
      <c r="E46" s="181">
        <f>'実質公債費比率（分子）の構造'!L$48</f>
        <v>529</v>
      </c>
      <c r="F46" s="181"/>
      <c r="G46" s="181"/>
      <c r="H46" s="181">
        <f>'実質公債費比率（分子）の構造'!M$48</f>
        <v>536</v>
      </c>
      <c r="I46" s="181"/>
      <c r="J46" s="181"/>
      <c r="K46" s="181">
        <f>'実質公債費比率（分子）の構造'!N$48</f>
        <v>559</v>
      </c>
      <c r="L46" s="181"/>
      <c r="M46" s="181"/>
      <c r="N46" s="181">
        <f>'実質公債費比率（分子）の構造'!O$48</f>
        <v>566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961</v>
      </c>
      <c r="C49" s="181"/>
      <c r="D49" s="181"/>
      <c r="E49" s="181">
        <f>'実質公債費比率（分子）の構造'!L$45</f>
        <v>879</v>
      </c>
      <c r="F49" s="181"/>
      <c r="G49" s="181"/>
      <c r="H49" s="181">
        <f>'実質公債費比率（分子）の構造'!M$45</f>
        <v>865</v>
      </c>
      <c r="I49" s="181"/>
      <c r="J49" s="181"/>
      <c r="K49" s="181">
        <f>'実質公債費比率（分子）の構造'!N$45</f>
        <v>791</v>
      </c>
      <c r="L49" s="181"/>
      <c r="M49" s="181"/>
      <c r="N49" s="181">
        <f>'実質公債費比率（分子）の構造'!O$45</f>
        <v>702</v>
      </c>
      <c r="O49" s="181"/>
      <c r="P49" s="181"/>
    </row>
    <row r="50" spans="1:16" x14ac:dyDescent="0.15">
      <c r="A50" s="181" t="s">
        <v>70</v>
      </c>
      <c r="B50" s="181" t="e">
        <f>NA()</f>
        <v>#N/A</v>
      </c>
      <c r="C50" s="181">
        <f>IF(ISNUMBER('実質公債費比率（分子）の構造'!K$53),'実質公債費比率（分子）の構造'!K$53,NA())</f>
        <v>577</v>
      </c>
      <c r="D50" s="181" t="e">
        <f>NA()</f>
        <v>#N/A</v>
      </c>
      <c r="E50" s="181" t="e">
        <f>NA()</f>
        <v>#N/A</v>
      </c>
      <c r="F50" s="181">
        <f>IF(ISNUMBER('実質公債費比率（分子）の構造'!L$53),'実質公債費比率（分子）の構造'!L$53,NA())</f>
        <v>539</v>
      </c>
      <c r="G50" s="181" t="e">
        <f>NA()</f>
        <v>#N/A</v>
      </c>
      <c r="H50" s="181" t="e">
        <f>NA()</f>
        <v>#N/A</v>
      </c>
      <c r="I50" s="181">
        <f>IF(ISNUMBER('実質公債費比率（分子）の構造'!M$53),'実質公債費比率（分子）の構造'!M$53,NA())</f>
        <v>497</v>
      </c>
      <c r="J50" s="181" t="e">
        <f>NA()</f>
        <v>#N/A</v>
      </c>
      <c r="K50" s="181" t="e">
        <f>NA()</f>
        <v>#N/A</v>
      </c>
      <c r="L50" s="181">
        <f>IF(ISNUMBER('実質公債費比率（分子）の構造'!N$53),'実質公債費比率（分子）の構造'!N$53,NA())</f>
        <v>498</v>
      </c>
      <c r="M50" s="181" t="e">
        <f>NA()</f>
        <v>#N/A</v>
      </c>
      <c r="N50" s="181" t="e">
        <f>NA()</f>
        <v>#N/A</v>
      </c>
      <c r="O50" s="181">
        <f>IF(ISNUMBER('実質公債費比率（分子）の構造'!O$53),'実質公債費比率（分子）の構造'!O$53,NA())</f>
        <v>471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9803</v>
      </c>
      <c r="E56" s="180"/>
      <c r="F56" s="180"/>
      <c r="G56" s="180">
        <f>'将来負担比率（分子）の構造'!J$52</f>
        <v>9813</v>
      </c>
      <c r="H56" s="180"/>
      <c r="I56" s="180"/>
      <c r="J56" s="180">
        <f>'将来負担比率（分子）の構造'!K$52</f>
        <v>9442</v>
      </c>
      <c r="K56" s="180"/>
      <c r="L56" s="180"/>
      <c r="M56" s="180">
        <f>'将来負担比率（分子）の構造'!L$52</f>
        <v>9136</v>
      </c>
      <c r="N56" s="180"/>
      <c r="O56" s="180"/>
      <c r="P56" s="180">
        <f>'将来負担比率（分子）の構造'!M$52</f>
        <v>9145</v>
      </c>
    </row>
    <row r="57" spans="1:16" x14ac:dyDescent="0.15">
      <c r="A57" s="180" t="s">
        <v>42</v>
      </c>
      <c r="B57" s="180"/>
      <c r="C57" s="180"/>
      <c r="D57" s="180">
        <f>'将来負担比率（分子）の構造'!I$51</f>
        <v>1789</v>
      </c>
      <c r="E57" s="180"/>
      <c r="F57" s="180"/>
      <c r="G57" s="180">
        <f>'将来負担比率（分子）の構造'!J$51</f>
        <v>1786</v>
      </c>
      <c r="H57" s="180"/>
      <c r="I57" s="180"/>
      <c r="J57" s="180">
        <f>'将来負担比率（分子）の構造'!K$51</f>
        <v>1689</v>
      </c>
      <c r="K57" s="180"/>
      <c r="L57" s="180"/>
      <c r="M57" s="180">
        <f>'将来負担比率（分子）の構造'!L$51</f>
        <v>1656</v>
      </c>
      <c r="N57" s="180"/>
      <c r="O57" s="180"/>
      <c r="P57" s="180">
        <f>'将来負担比率（分子）の構造'!M$51</f>
        <v>1620</v>
      </c>
    </row>
    <row r="58" spans="1:16" x14ac:dyDescent="0.15">
      <c r="A58" s="180" t="s">
        <v>41</v>
      </c>
      <c r="B58" s="180"/>
      <c r="C58" s="180"/>
      <c r="D58" s="180">
        <f>'将来負担比率（分子）の構造'!I$50</f>
        <v>756</v>
      </c>
      <c r="E58" s="180"/>
      <c r="F58" s="180"/>
      <c r="G58" s="180">
        <f>'将来負担比率（分子）の構造'!J$50</f>
        <v>975</v>
      </c>
      <c r="H58" s="180"/>
      <c r="I58" s="180"/>
      <c r="J58" s="180">
        <f>'将来負担比率（分子）の構造'!K$50</f>
        <v>1090</v>
      </c>
      <c r="K58" s="180"/>
      <c r="L58" s="180"/>
      <c r="M58" s="180">
        <f>'将来負担比率（分子）の構造'!L$50</f>
        <v>1157</v>
      </c>
      <c r="N58" s="180"/>
      <c r="O58" s="180"/>
      <c r="P58" s="180">
        <f>'将来負担比率（分子）の構造'!M$50</f>
        <v>1067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v>
      </c>
      <c r="C61" s="180"/>
      <c r="D61" s="180"/>
      <c r="E61" s="180">
        <f>'将来負担比率（分子）の構造'!J$46</f>
        <v>9</v>
      </c>
      <c r="F61" s="180"/>
      <c r="G61" s="180"/>
      <c r="H61" s="180">
        <f>'将来負担比率（分子）の構造'!K$46</f>
        <v>8</v>
      </c>
      <c r="I61" s="180"/>
      <c r="J61" s="180"/>
      <c r="K61" s="180">
        <f>'将来負担比率（分子）の構造'!L$46</f>
        <v>7</v>
      </c>
      <c r="L61" s="180"/>
      <c r="M61" s="180"/>
      <c r="N61" s="180">
        <f>'将来負担比率（分子）の構造'!M$46</f>
        <v>6</v>
      </c>
      <c r="O61" s="180"/>
      <c r="P61" s="180"/>
    </row>
    <row r="62" spans="1:16" x14ac:dyDescent="0.15">
      <c r="A62" s="180" t="s">
        <v>35</v>
      </c>
      <c r="B62" s="180">
        <f>'将来負担比率（分子）の構造'!I$45</f>
        <v>1725</v>
      </c>
      <c r="C62" s="180"/>
      <c r="D62" s="180"/>
      <c r="E62" s="180">
        <f>'将来負担比率（分子）の構造'!J$45</f>
        <v>1597</v>
      </c>
      <c r="F62" s="180"/>
      <c r="G62" s="180"/>
      <c r="H62" s="180">
        <f>'将来負担比率（分子）の構造'!K$45</f>
        <v>1568</v>
      </c>
      <c r="I62" s="180"/>
      <c r="J62" s="180"/>
      <c r="K62" s="180">
        <f>'将来負担比率（分子）の構造'!L$45</f>
        <v>1493</v>
      </c>
      <c r="L62" s="180"/>
      <c r="M62" s="180"/>
      <c r="N62" s="180">
        <f>'将来負担比率（分子）の構造'!M$45</f>
        <v>1318</v>
      </c>
      <c r="O62" s="180"/>
      <c r="P62" s="180"/>
    </row>
    <row r="63" spans="1:16" x14ac:dyDescent="0.15">
      <c r="A63" s="180" t="s">
        <v>34</v>
      </c>
      <c r="B63" s="180">
        <f>'将来負担比率（分子）の構造'!I$44</f>
        <v>592</v>
      </c>
      <c r="C63" s="180"/>
      <c r="D63" s="180"/>
      <c r="E63" s="180">
        <f>'将来負担比率（分子）の構造'!J$44</f>
        <v>612</v>
      </c>
      <c r="F63" s="180"/>
      <c r="G63" s="180"/>
      <c r="H63" s="180">
        <f>'将来負担比率（分子）の構造'!K$44</f>
        <v>533</v>
      </c>
      <c r="I63" s="180"/>
      <c r="J63" s="180"/>
      <c r="K63" s="180">
        <f>'将来負担比率（分子）の構造'!L$44</f>
        <v>452</v>
      </c>
      <c r="L63" s="180"/>
      <c r="M63" s="180"/>
      <c r="N63" s="180">
        <f>'将来負担比率（分子）の構造'!M$44</f>
        <v>361</v>
      </c>
      <c r="O63" s="180"/>
      <c r="P63" s="180"/>
    </row>
    <row r="64" spans="1:16" x14ac:dyDescent="0.15">
      <c r="A64" s="180" t="s">
        <v>33</v>
      </c>
      <c r="B64" s="180">
        <f>'将来負担比率（分子）の構造'!I$43</f>
        <v>7849</v>
      </c>
      <c r="C64" s="180"/>
      <c r="D64" s="180"/>
      <c r="E64" s="180">
        <f>'将来負担比率（分子）の構造'!J$43</f>
        <v>7511</v>
      </c>
      <c r="F64" s="180"/>
      <c r="G64" s="180"/>
      <c r="H64" s="180">
        <f>'将来負担比率（分子）の構造'!K$43</f>
        <v>7334</v>
      </c>
      <c r="I64" s="180"/>
      <c r="J64" s="180"/>
      <c r="K64" s="180">
        <f>'将来負担比率（分子）の構造'!L$43</f>
        <v>7238</v>
      </c>
      <c r="L64" s="180"/>
      <c r="M64" s="180"/>
      <c r="N64" s="180">
        <f>'将来負担比率（分子）の構造'!M$43</f>
        <v>7367</v>
      </c>
      <c r="O64" s="180"/>
      <c r="P64" s="180"/>
    </row>
    <row r="65" spans="1:16" x14ac:dyDescent="0.15">
      <c r="A65" s="180" t="s">
        <v>32</v>
      </c>
      <c r="B65" s="180">
        <f>'将来負担比率（分子）の構造'!I$42</f>
        <v>273</v>
      </c>
      <c r="C65" s="180"/>
      <c r="D65" s="180"/>
      <c r="E65" s="180">
        <f>'将来負担比率（分子）の構造'!J$42</f>
        <v>220</v>
      </c>
      <c r="F65" s="180"/>
      <c r="G65" s="180"/>
      <c r="H65" s="180">
        <f>'将来負担比率（分子）の構造'!K$42</f>
        <v>182</v>
      </c>
      <c r="I65" s="180"/>
      <c r="J65" s="180"/>
      <c r="K65" s="180">
        <f>'将来負担比率（分子）の構造'!L$42</f>
        <v>146</v>
      </c>
      <c r="L65" s="180"/>
      <c r="M65" s="180"/>
      <c r="N65" s="180">
        <f>'将来負担比率（分子）の構造'!M$42</f>
        <v>110</v>
      </c>
      <c r="O65" s="180"/>
      <c r="P65" s="180"/>
    </row>
    <row r="66" spans="1:16" x14ac:dyDescent="0.15">
      <c r="A66" s="180" t="s">
        <v>31</v>
      </c>
      <c r="B66" s="180">
        <f>'将来負担比率（分子）の構造'!I$41</f>
        <v>7394</v>
      </c>
      <c r="C66" s="180"/>
      <c r="D66" s="180"/>
      <c r="E66" s="180">
        <f>'将来負担比率（分子）の構造'!J$41</f>
        <v>7128</v>
      </c>
      <c r="F66" s="180"/>
      <c r="G66" s="180"/>
      <c r="H66" s="180">
        <f>'将来負担比率（分子）の構造'!K$41</f>
        <v>6854</v>
      </c>
      <c r="I66" s="180"/>
      <c r="J66" s="180"/>
      <c r="K66" s="180">
        <f>'将来負担比率（分子）の構造'!L$41</f>
        <v>6594</v>
      </c>
      <c r="L66" s="180"/>
      <c r="M66" s="180"/>
      <c r="N66" s="180">
        <f>'将来負担比率（分子）の構造'!M$41</f>
        <v>6691</v>
      </c>
      <c r="O66" s="180"/>
      <c r="P66" s="180"/>
    </row>
    <row r="67" spans="1:16" x14ac:dyDescent="0.15">
      <c r="A67" s="180" t="s">
        <v>74</v>
      </c>
      <c r="B67" s="180" t="e">
        <f>NA()</f>
        <v>#N/A</v>
      </c>
      <c r="C67" s="180">
        <f>IF(ISNUMBER('将来負担比率（分子）の構造'!I$53), IF('将来負担比率（分子）の構造'!I$53 &lt; 0, 0, '将来負担比率（分子）の構造'!I$53), NA())</f>
        <v>5495</v>
      </c>
      <c r="D67" s="180" t="e">
        <f>NA()</f>
        <v>#N/A</v>
      </c>
      <c r="E67" s="180" t="e">
        <f>NA()</f>
        <v>#N/A</v>
      </c>
      <c r="F67" s="180">
        <f>IF(ISNUMBER('将来負担比率（分子）の構造'!J$53), IF('将来負担比率（分子）の構造'!J$53 &lt; 0, 0, '将来負担比率（分子）の構造'!J$53), NA())</f>
        <v>4503</v>
      </c>
      <c r="G67" s="180" t="e">
        <f>NA()</f>
        <v>#N/A</v>
      </c>
      <c r="H67" s="180" t="e">
        <f>NA()</f>
        <v>#N/A</v>
      </c>
      <c r="I67" s="180">
        <f>IF(ISNUMBER('将来負担比率（分子）の構造'!K$53), IF('将来負担比率（分子）の構造'!K$53 &lt; 0, 0, '将来負担比率（分子）の構造'!K$53), NA())</f>
        <v>4259</v>
      </c>
      <c r="J67" s="180" t="e">
        <f>NA()</f>
        <v>#N/A</v>
      </c>
      <c r="K67" s="180" t="e">
        <f>NA()</f>
        <v>#N/A</v>
      </c>
      <c r="L67" s="180">
        <f>IF(ISNUMBER('将来負担比率（分子）の構造'!L$53), IF('将来負担比率（分子）の構造'!L$53 &lt; 0, 0, '将来負担比率（分子）の構造'!L$53), NA())</f>
        <v>3981</v>
      </c>
      <c r="M67" s="180" t="e">
        <f>NA()</f>
        <v>#N/A</v>
      </c>
      <c r="N67" s="180" t="e">
        <f>NA()</f>
        <v>#N/A</v>
      </c>
      <c r="O67" s="180">
        <f>IF(ISNUMBER('将来負担比率（分子）の構造'!M$53), IF('将来負担比率（分子）の構造'!M$53 &lt; 0, 0, '将来負担比率（分子）の構造'!M$53), NA())</f>
        <v>4022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521</v>
      </c>
      <c r="C72" s="184">
        <f>基金残高に係る経年分析!G55</f>
        <v>521</v>
      </c>
      <c r="D72" s="184">
        <f>基金残高に係る経年分析!H55</f>
        <v>407</v>
      </c>
    </row>
    <row r="73" spans="1:16" x14ac:dyDescent="0.15">
      <c r="A73" s="183" t="s">
        <v>77</v>
      </c>
      <c r="B73" s="184">
        <f>基金残高に係る経年分析!F56</f>
        <v>115</v>
      </c>
      <c r="C73" s="184">
        <f>基金残高に係る経年分析!G56</f>
        <v>92</v>
      </c>
      <c r="D73" s="184">
        <f>基金残高に係る経年分析!H56</f>
        <v>83</v>
      </c>
    </row>
    <row r="74" spans="1:16" x14ac:dyDescent="0.15">
      <c r="A74" s="183" t="s">
        <v>78</v>
      </c>
      <c r="B74" s="184">
        <f>基金残高に係る経年分析!F57</f>
        <v>385</v>
      </c>
      <c r="C74" s="184">
        <f>基金残高に係る経年分析!G57</f>
        <v>429</v>
      </c>
      <c r="D74" s="184">
        <f>基金残高に係る経年分析!H57</f>
        <v>420</v>
      </c>
    </row>
  </sheetData>
  <sheetProtection algorithmName="SHA-512" hashValue="6Iu1pCOZC/usvMKkRv/4XnprMILriHWHbh2wM1j6WysLQ5YV9VCVinc2M2mS8FBegHiH6S9riL2PXjcx0RC2wA==" saltValue="hE95hpcz846jkX4EhmlaOw==" spinCount="100000" sheet="1" objects="1" scenarios="1"/>
  <customSheetViews>
    <customSheetView guid="{806F33D6-9AAA-4C45-B92B-235510E5417E}"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abek</cp:lastModifiedBy>
  <cp:lastPrinted>2020-03-05T05:34:07Z</cp:lastPrinted>
  <dcterms:created xsi:type="dcterms:W3CDTF">2020-02-10T01:59:38Z</dcterms:created>
  <dcterms:modified xsi:type="dcterms:W3CDTF">2020-09-25T08:06:39Z</dcterms:modified>
  <cp:category/>
</cp:coreProperties>
</file>